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<sst xmlns="http://schemas.openxmlformats.org/spreadsheetml/2006/main" count="207" uniqueCount="169">
  <si>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</si>
  <si>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</si>
  <si>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</si>
  <si>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</si>
  <si>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</si>
  <si>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</si>
  <si>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</si>
  <si>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</si>
  <si>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</si>
  <si>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</si>
  <si>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</si>
  <si>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</si>
  <si>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</si>
  <si>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</si>
  <si>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</si>
  <si>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</si>
  <si>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</si>
  <si>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</si>
  <si>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</si>
  <si>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</si>
  <si>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</si>
  <si>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</si>
  <si>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</si>
  <si>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</si>
  <si>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</si>
  <si>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</si>
  <si>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</si>
  <si>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</si>
  <si>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</si>
  <si>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</si>
  <si>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</si>
  <si>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</si>
  <si>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</si>
  <si>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</si>
  <si>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</si>
  <si>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</si>
  <si>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</si>
  <si>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</si>
  <si>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</si>
  <si>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</si>
  <si>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</si>
  <si>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</si>
  <si>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</si>
  <si>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</si>
  <si>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</si>
  <si>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</si>
  <si>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</si>
  <si>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</si>
  <si>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</si>
  <si>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</si>
  <si>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</si>
  <si>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</si>
  <si>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</si>
  <si>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</si>
  <si>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</si>
  <si>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</si>
  <si>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</si>
  <si>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</si>
  <si>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</si>
  <si>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</si>
  <si>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</si>
  <si>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</si>
  <si>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</si>
  <si>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</si>
  <si>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</si>
  <si>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</si>
  <si>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</si>
  <si>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</si>
  <si>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</si>
  <si>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</si>
  <si>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</si>
  <si>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</si>
  <si>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</si>
  <si>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</si>
  <si>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</si>
  <si>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</si>
  <si>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</si>
  <si>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</si>
  <si>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</si>
  <si>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</si>
  <si>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</si>
  <si>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</si>
  <si>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</si>
  <si>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</si>
  <si>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</si>
  <si>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</si>
  <si>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</si>
  <si>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</si>
  <si>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</si>
  <si>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</si>
  <si>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</si>
  <si>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</si>
  <si>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</si>
  <si>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</si>
  <si>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</si>
  <si>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</si>
  <si>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</si>
  <si>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</si>
  <si>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</si>
  <si>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</si>
  <si>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</si>
  <si>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</si>
  <si>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</si>
  <si>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</si>
  <si>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</si>
  <si>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</si>
  <si>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</si>
  <si>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</si>
  <si>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</si>
  <si>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</si>
  <si>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</si>
  <si>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</si>
  <si>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</si>
  <si>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</si>
  <si>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</si>
  <si>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</si>
  <si>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</si>
  <si>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</si>
  <si>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</si>
  <si>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</si>
  <si>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</si>
  <si>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</si>
  <si>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</si>
  <si>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</si>
  <si>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</si>
  <si>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</si>
  <si>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</si>
  <si>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32-08020</t>
  </si>
  <si>
    <t>104</t>
  </si>
  <si>
    <t>Haugen, Lars A</t>
  </si>
  <si>
    <t>1838374</t>
  </si>
  <si>
    <t>Solberg, Hans-Erik</t>
  </si>
  <si>
    <t>ODIN</t>
  </si>
  <si>
    <t>Lars Haugen Og Herbran Skriudalen</t>
  </si>
  <si>
    <t>01759/07</t>
  </si>
  <si>
    <t>H</t>
  </si>
  <si>
    <t>3629 Nore</t>
  </si>
  <si>
    <t>Norsk Elghund Grå</t>
  </si>
  <si>
    <t>Haug, Ole Konrad Og Aud</t>
  </si>
  <si>
    <t>3614  Kongsberg</t>
  </si>
  <si>
    <t>145</t>
  </si>
  <si>
    <t>X</t>
  </si>
  <si>
    <t xml:space="preserve"> </t>
  </si>
  <si>
    <t>07.50</t>
  </si>
  <si>
    <t>08.15</t>
  </si>
  <si>
    <t>50-60</t>
  </si>
  <si>
    <t>16.30</t>
  </si>
  <si>
    <t>N</t>
  </si>
  <si>
    <t>Slipper Odin som drar rett ut i søk</t>
  </si>
  <si>
    <t xml:space="preserve">Uttak i nord vest ca.900m fra prøvegruppen,Odin har ett utmerkethørbart mål,men har en del pauser i losføringa .losen har en kort forflyttning etter uttaket. </t>
  </si>
  <si>
    <t>10.20</t>
  </si>
  <si>
    <t>11.20</t>
  </si>
  <si>
    <t>Er like ved losen føreren prøver innkalling som mislykkes,det er vanskelig føre (skaresnø) er så nære att dommeren  ser elgbein inne i ett granholt ser seinere spor etter ku og kalv,elgene merker oss og flytter seg ca.300m med Onin</t>
  </si>
  <si>
    <t>taus etter.</t>
  </si>
  <si>
    <t>Blir det stille.</t>
  </si>
  <si>
    <t>12.00</t>
  </si>
  <si>
    <t>Hører noen boff enkelte ganger losen har kryssa en vei mulig den har blitt støkt av noen.</t>
  </si>
  <si>
    <t>13.20</t>
  </si>
  <si>
    <t>Kommer Odin.</t>
  </si>
  <si>
    <t>13.35</t>
  </si>
  <si>
    <t>14.15</t>
  </si>
  <si>
    <t>Har forflytta oss i terenget,slipper på nytt.Det er ikke samme farten i Odin nå,har 2 søksturer på 10 min,Odin lar seg koble i søk</t>
  </si>
  <si>
    <t>Uttak ca.200m i nord øst,Odin har di samme pausene i losføringen sin,losen forflytter seg ca 400mfør den stopper.</t>
  </si>
  <si>
    <t xml:space="preserve">15.15 </t>
  </si>
  <si>
    <t xml:space="preserve">Er inne på losen ser ku og kalv, elgene blir støkt med Odin taus etter. </t>
  </si>
  <si>
    <t>Avslutter med Odin i skogen.</t>
  </si>
  <si>
    <t>Hans-Erik Solberg</t>
  </si>
  <si>
    <t>Svein Brattås</t>
  </si>
  <si>
    <t>Øystein Lindteigen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</si>
</sst>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9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9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9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29">
      <selection activeCell="H15" sqref="H1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7" t="s">
        <v>35</v>
      </c>
      <c r="R2" s="159"/>
      <c r="S2" s="123" t="s">
        <v>126</v>
      </c>
      <c r="T2" s="124"/>
      <c r="U2" s="157" t="s">
        <v>36</v>
      </c>
      <c r="V2" s="158"/>
      <c r="W2" s="159"/>
      <c r="X2" s="154" t="s">
        <v>127</v>
      </c>
      <c r="Y2" s="154"/>
      <c r="Z2" s="154"/>
      <c r="AA2" s="154"/>
      <c r="AB2" s="154"/>
      <c r="AC2" s="156"/>
      <c r="AD2" s="157" t="s">
        <v>37</v>
      </c>
      <c r="AE2" s="158"/>
      <c r="AF2" s="158"/>
      <c r="AG2" s="158"/>
      <c r="AH2" s="159"/>
      <c r="AI2" s="153" t="s">
        <v>128</v>
      </c>
      <c r="AJ2" s="154"/>
      <c r="AK2" s="154"/>
      <c r="AL2" s="154"/>
      <c r="AM2" s="154"/>
      <c r="AN2" s="155"/>
      <c r="AO2" s="6"/>
      <c r="AP2" s="6"/>
    </row>
    <row r="3" spans="1:40" ht="20.25" customHeight="1" thickBot="1">
      <c r="A3" s="12"/>
      <c r="B3" s="160" t="s">
        <v>40</v>
      </c>
      <c r="C3" s="147"/>
      <c r="D3" s="13"/>
      <c r="E3" s="128" t="s">
        <v>129</v>
      </c>
      <c r="F3" s="129"/>
      <c r="G3" s="129"/>
      <c r="H3" s="129"/>
      <c r="I3" s="129"/>
      <c r="J3" s="129"/>
      <c r="K3" s="129"/>
      <c r="L3" s="130"/>
      <c r="M3" s="59" t="s">
        <v>39</v>
      </c>
      <c r="N3" s="60"/>
      <c r="O3" s="60"/>
      <c r="P3" s="61"/>
      <c r="Q3" s="132" t="s">
        <v>130</v>
      </c>
      <c r="R3" s="133"/>
      <c r="S3" s="145" t="s">
        <v>23</v>
      </c>
      <c r="T3" s="161"/>
      <c r="U3" s="13"/>
      <c r="V3" s="128" t="s">
        <v>131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49">
        <v>39768</v>
      </c>
      <c r="AM3" s="150"/>
      <c r="AN3" s="151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80" t="s">
        <v>132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125" t="s">
        <v>41</v>
      </c>
      <c r="T5" s="126"/>
      <c r="U5" s="126"/>
      <c r="V5" s="127"/>
      <c r="W5" s="134" t="s">
        <v>133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8"/>
    </row>
    <row r="6" spans="1:40" ht="23.25" customHeight="1">
      <c r="A6" s="12"/>
      <c r="B6" s="95" t="s">
        <v>42</v>
      </c>
      <c r="C6" s="96"/>
      <c r="D6" s="97"/>
      <c r="E6" s="168" t="s">
        <v>134</v>
      </c>
      <c r="F6" s="169"/>
      <c r="G6" s="169"/>
      <c r="H6" s="169"/>
      <c r="I6" s="169"/>
      <c r="J6" s="16" t="s">
        <v>43</v>
      </c>
      <c r="K6" s="170">
        <v>38874</v>
      </c>
      <c r="L6" s="171"/>
      <c r="M6" s="171"/>
      <c r="N6" s="172"/>
      <c r="O6" s="181" t="s">
        <v>44</v>
      </c>
      <c r="P6" s="182"/>
      <c r="Q6" s="168" t="s">
        <v>135</v>
      </c>
      <c r="R6" s="177"/>
      <c r="S6" s="92" t="s">
        <v>20</v>
      </c>
      <c r="T6" s="93"/>
      <c r="U6" s="93"/>
      <c r="V6" s="94"/>
      <c r="W6" s="162" t="s">
        <v>136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</row>
    <row r="7" spans="1:40" ht="19.5" customHeight="1">
      <c r="A7" s="12"/>
      <c r="B7" s="17" t="s">
        <v>47</v>
      </c>
      <c r="C7" s="117" t="s">
        <v>124</v>
      </c>
      <c r="D7" s="166"/>
      <c r="E7" s="166"/>
      <c r="F7" s="166"/>
      <c r="G7" s="166"/>
      <c r="H7" s="166"/>
      <c r="I7" s="166"/>
      <c r="J7" s="167"/>
      <c r="K7" s="119" t="s">
        <v>45</v>
      </c>
      <c r="L7" s="97"/>
      <c r="M7" s="173" t="s">
        <v>137</v>
      </c>
      <c r="N7" s="174"/>
      <c r="O7" s="174"/>
      <c r="P7" s="174"/>
      <c r="Q7" s="174"/>
      <c r="R7" s="175"/>
      <c r="S7" s="92" t="s">
        <v>21</v>
      </c>
      <c r="T7" s="93"/>
      <c r="U7" s="93"/>
      <c r="V7" s="94"/>
      <c r="W7" s="162" t="s">
        <v>138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</row>
    <row r="8" spans="1:40" ht="23.25" customHeight="1" thickBot="1">
      <c r="A8" s="12"/>
      <c r="B8" s="183" t="s">
        <v>123</v>
      </c>
      <c r="C8" s="184"/>
      <c r="D8" s="184"/>
      <c r="E8" s="184"/>
      <c r="F8" s="184"/>
      <c r="G8" s="184"/>
      <c r="H8" s="185"/>
      <c r="I8" s="186">
        <v>39346</v>
      </c>
      <c r="J8" s="187"/>
      <c r="K8" s="188"/>
      <c r="L8" s="145"/>
      <c r="M8" s="146"/>
      <c r="N8" s="147"/>
      <c r="O8" s="140"/>
      <c r="P8" s="141"/>
      <c r="Q8" s="146"/>
      <c r="R8" s="176"/>
      <c r="S8" s="142" t="s">
        <v>20</v>
      </c>
      <c r="T8" s="143"/>
      <c r="U8" s="143"/>
      <c r="V8" s="144"/>
      <c r="W8" s="179" t="s">
        <v>139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0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5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/>
      <c r="I11" s="93" t="s">
        <v>4</v>
      </c>
      <c r="J11" s="93"/>
      <c r="K11" s="94"/>
      <c r="L11" s="15" t="s">
        <v>141</v>
      </c>
      <c r="M11" s="93" t="s">
        <v>8</v>
      </c>
      <c r="N11" s="93"/>
      <c r="O11" s="94"/>
      <c r="P11" s="15" t="s">
        <v>142</v>
      </c>
      <c r="Q11" s="119" t="s">
        <v>121</v>
      </c>
      <c r="R11" s="96"/>
      <c r="S11" s="97"/>
      <c r="T11" s="216" t="s">
        <v>143</v>
      </c>
      <c r="U11" s="216"/>
      <c r="V11" s="216"/>
      <c r="W11" s="216"/>
      <c r="X11" s="217"/>
      <c r="Y11" s="93" t="s">
        <v>11</v>
      </c>
      <c r="Z11" s="93"/>
      <c r="AA11" s="94"/>
      <c r="AB11" s="18"/>
      <c r="AC11" s="93" t="s">
        <v>11</v>
      </c>
      <c r="AD11" s="93"/>
      <c r="AE11" s="93"/>
      <c r="AF11" s="93"/>
      <c r="AG11" s="94"/>
      <c r="AH11" s="18"/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 t="s">
        <v>141</v>
      </c>
      <c r="I12" s="93" t="s">
        <v>5</v>
      </c>
      <c r="J12" s="93"/>
      <c r="K12" s="94"/>
      <c r="L12" s="15"/>
      <c r="M12" s="93" t="s">
        <v>5</v>
      </c>
      <c r="N12" s="93"/>
      <c r="O12" s="94"/>
      <c r="P12" s="15" t="s">
        <v>141</v>
      </c>
      <c r="Q12" s="119" t="s">
        <v>17</v>
      </c>
      <c r="R12" s="96"/>
      <c r="S12" s="97"/>
      <c r="T12" s="42">
        <v>8</v>
      </c>
      <c r="U12" s="20" t="s">
        <v>48</v>
      </c>
      <c r="V12" s="40">
        <v>25</v>
      </c>
      <c r="W12" s="121" t="s">
        <v>27</v>
      </c>
      <c r="X12" s="122"/>
      <c r="Y12" s="93" t="s">
        <v>12</v>
      </c>
      <c r="Z12" s="93"/>
      <c r="AA12" s="94"/>
      <c r="AB12" s="18">
        <v>1</v>
      </c>
      <c r="AC12" s="93" t="s">
        <v>12</v>
      </c>
      <c r="AD12" s="93"/>
      <c r="AE12" s="93"/>
      <c r="AF12" s="93"/>
      <c r="AG12" s="94"/>
      <c r="AH12" s="18">
        <v>1</v>
      </c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19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>
        <f>AK43</f>
        <v>15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>
        <v>1</v>
      </c>
      <c r="AC13" s="93" t="s">
        <v>13</v>
      </c>
      <c r="AD13" s="93"/>
      <c r="AE13" s="93"/>
      <c r="AF13" s="93"/>
      <c r="AG13" s="94"/>
      <c r="AH13" s="18">
        <v>1</v>
      </c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2</v>
      </c>
      <c r="I14" s="192" t="s">
        <v>76</v>
      </c>
      <c r="J14" s="193"/>
      <c r="K14" s="193"/>
      <c r="L14" s="193"/>
      <c r="M14" s="194"/>
      <c r="N14" s="89">
        <v>900</v>
      </c>
      <c r="O14" s="90"/>
      <c r="P14" s="21" t="s">
        <v>49</v>
      </c>
      <c r="Q14" s="195" t="s">
        <v>50</v>
      </c>
      <c r="R14" s="196"/>
      <c r="S14" s="196"/>
      <c r="T14" s="197"/>
      <c r="U14" s="114" t="s">
        <v>144</v>
      </c>
      <c r="V14" s="115"/>
      <c r="W14" s="115"/>
      <c r="X14" s="116"/>
      <c r="Y14" s="93" t="s">
        <v>14</v>
      </c>
      <c r="Z14" s="93"/>
      <c r="AA14" s="94"/>
      <c r="AB14" s="18"/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/>
      <c r="I15" s="102" t="s">
        <v>28</v>
      </c>
      <c r="J15" s="103"/>
      <c r="K15" s="104"/>
      <c r="L15" s="89" t="s">
        <v>145</v>
      </c>
      <c r="M15" s="90"/>
      <c r="N15" s="91"/>
      <c r="O15" s="19" t="s">
        <v>65</v>
      </c>
      <c r="P15" s="44"/>
      <c r="Q15" s="43">
        <v>245</v>
      </c>
      <c r="R15" s="14" t="s">
        <v>27</v>
      </c>
      <c r="S15" s="111" t="s">
        <v>64</v>
      </c>
      <c r="T15" s="112"/>
      <c r="U15" s="113"/>
      <c r="V15" s="42">
        <v>185</v>
      </c>
      <c r="W15" s="109" t="s">
        <v>27</v>
      </c>
      <c r="X15" s="110"/>
      <c r="Y15" s="93" t="s">
        <v>15</v>
      </c>
      <c r="Z15" s="93"/>
      <c r="AA15" s="94"/>
      <c r="AB15" s="18"/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/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85.5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147</v>
      </c>
      <c r="R16" s="189" t="s">
        <v>122</v>
      </c>
      <c r="S16" s="190"/>
      <c r="T16" s="190"/>
      <c r="U16" s="191"/>
      <c r="V16" s="73" t="s">
        <v>146</v>
      </c>
      <c r="W16" s="73"/>
      <c r="X16" s="74"/>
      <c r="Y16" s="59" t="s">
        <v>29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22" t="s">
        <v>147</v>
      </c>
    </row>
    <row r="17" spans="1:40" ht="7.5" customHeight="1">
      <c r="A17" s="12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 ht="15.75">
      <c r="A18" s="12"/>
      <c r="B18" s="62" t="s">
        <v>30</v>
      </c>
      <c r="C18" s="79"/>
      <c r="D18" s="79"/>
      <c r="E18" s="79"/>
      <c r="F18" s="79"/>
      <c r="G18" s="79"/>
      <c r="H18" s="79"/>
      <c r="I18" s="62" t="s">
        <v>31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</row>
    <row r="19" spans="1:40" ht="30" customHeight="1">
      <c r="A19" s="12"/>
      <c r="B19" s="105" t="s">
        <v>143</v>
      </c>
      <c r="C19" s="106"/>
      <c r="D19" s="106"/>
      <c r="E19" s="106"/>
      <c r="F19" s="106"/>
      <c r="G19" s="106"/>
      <c r="H19" s="106"/>
      <c r="I19" s="65" t="s">
        <v>148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</row>
    <row r="20" spans="1:40" ht="30" customHeight="1">
      <c r="A20" s="12"/>
      <c r="B20" s="56" t="s">
        <v>144</v>
      </c>
      <c r="C20" s="57"/>
      <c r="D20" s="57"/>
      <c r="E20" s="57"/>
      <c r="F20" s="57"/>
      <c r="G20" s="57"/>
      <c r="H20" s="57"/>
      <c r="I20" s="51" t="s">
        <v>149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56" t="s">
        <v>150</v>
      </c>
      <c r="C21" s="57"/>
      <c r="D21" s="57"/>
      <c r="E21" s="57"/>
      <c r="F21" s="57"/>
      <c r="G21" s="57"/>
      <c r="H21" s="57"/>
      <c r="I21" s="51" t="s">
        <v>152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56"/>
      <c r="C22" s="57"/>
      <c r="D22" s="57"/>
      <c r="E22" s="57"/>
      <c r="F22" s="57"/>
      <c r="G22" s="57"/>
      <c r="H22" s="57"/>
      <c r="I22" s="51" t="s">
        <v>153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56" t="s">
        <v>151</v>
      </c>
      <c r="C23" s="57"/>
      <c r="D23" s="57"/>
      <c r="E23" s="57"/>
      <c r="F23" s="57"/>
      <c r="G23" s="57"/>
      <c r="H23" s="57"/>
      <c r="I23" s="51" t="s">
        <v>154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56" t="s">
        <v>155</v>
      </c>
      <c r="C24" s="57"/>
      <c r="D24" s="57"/>
      <c r="E24" s="57"/>
      <c r="F24" s="57"/>
      <c r="G24" s="57"/>
      <c r="H24" s="57"/>
      <c r="I24" s="51" t="s">
        <v>156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56" t="s">
        <v>157</v>
      </c>
      <c r="C25" s="57"/>
      <c r="D25" s="57"/>
      <c r="E25" s="57"/>
      <c r="F25" s="57"/>
      <c r="G25" s="57"/>
      <c r="H25" s="57"/>
      <c r="I25" s="51" t="s">
        <v>158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56" t="s">
        <v>159</v>
      </c>
      <c r="C26" s="57"/>
      <c r="D26" s="57"/>
      <c r="E26" s="57"/>
      <c r="F26" s="57"/>
      <c r="G26" s="57"/>
      <c r="H26" s="57"/>
      <c r="I26" s="51" t="s">
        <v>161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56" t="s">
        <v>160</v>
      </c>
      <c r="C27" s="57"/>
      <c r="D27" s="57"/>
      <c r="E27" s="57"/>
      <c r="F27" s="57"/>
      <c r="G27" s="57"/>
      <c r="H27" s="57"/>
      <c r="I27" s="51" t="s">
        <v>162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56" t="s">
        <v>163</v>
      </c>
      <c r="C28" s="57"/>
      <c r="D28" s="57"/>
      <c r="E28" s="57"/>
      <c r="F28" s="57"/>
      <c r="G28" s="57"/>
      <c r="H28" s="57"/>
      <c r="I28" s="51" t="s">
        <v>164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56" t="s">
        <v>146</v>
      </c>
      <c r="C29" s="57"/>
      <c r="D29" s="57"/>
      <c r="E29" s="57"/>
      <c r="F29" s="57"/>
      <c r="G29" s="57"/>
      <c r="H29" s="57"/>
      <c r="I29" s="51" t="s">
        <v>165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56"/>
      <c r="C30" s="57"/>
      <c r="D30" s="57"/>
      <c r="E30" s="57"/>
      <c r="F30" s="57"/>
      <c r="G30" s="57"/>
      <c r="H30" s="57"/>
      <c r="I30" s="5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56"/>
      <c r="C31" s="57"/>
      <c r="D31" s="57"/>
      <c r="E31" s="57"/>
      <c r="F31" s="57"/>
      <c r="G31" s="57"/>
      <c r="H31" s="57"/>
      <c r="I31" s="5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56"/>
      <c r="C32" s="57"/>
      <c r="D32" s="57"/>
      <c r="E32" s="57"/>
      <c r="F32" s="57"/>
      <c r="G32" s="57"/>
      <c r="H32" s="57"/>
      <c r="I32" s="5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56"/>
      <c r="C33" s="57"/>
      <c r="D33" s="57"/>
      <c r="E33" s="57"/>
      <c r="F33" s="57"/>
      <c r="G33" s="57"/>
      <c r="H33" s="57"/>
      <c r="I33" s="5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56"/>
      <c r="C34" s="57"/>
      <c r="D34" s="57"/>
      <c r="E34" s="57"/>
      <c r="F34" s="57"/>
      <c r="G34" s="57"/>
      <c r="H34" s="57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279"/>
      <c r="C35" s="280"/>
      <c r="D35" s="280"/>
      <c r="E35" s="280"/>
      <c r="F35" s="280"/>
      <c r="G35" s="280"/>
      <c r="H35" s="280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3"/>
    </row>
    <row r="36" spans="1:41" ht="17.25" thickBot="1">
      <c r="A36" s="12"/>
      <c r="B36" s="82" t="s">
        <v>57</v>
      </c>
      <c r="C36" s="82"/>
      <c r="D36" s="82"/>
      <c r="E36" s="82"/>
      <c r="F36" s="82"/>
      <c r="G36" s="82"/>
      <c r="H36" s="82"/>
      <c r="I36" s="82"/>
      <c r="J36" s="83" t="s">
        <v>58</v>
      </c>
      <c r="K36" s="83"/>
      <c r="L36" s="83"/>
      <c r="M36" s="83"/>
      <c r="N36" s="83"/>
      <c r="O36" s="83"/>
      <c r="P36" s="23"/>
      <c r="Q36" s="45" t="s">
        <v>59</v>
      </c>
      <c r="R36" s="45"/>
      <c r="S36" s="45" t="s">
        <v>10</v>
      </c>
      <c r="T36" s="45"/>
      <c r="U36" s="52" t="s">
        <v>92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2"/>
    </row>
    <row r="37" spans="1:41" ht="20.25" customHeight="1">
      <c r="A37" s="12"/>
      <c r="B37" s="24">
        <v>1</v>
      </c>
      <c r="C37" s="203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70">
        <v>8</v>
      </c>
      <c r="O37" s="70"/>
      <c r="P37" s="25" t="s">
        <v>33</v>
      </c>
      <c r="Q37" s="71">
        <v>2</v>
      </c>
      <c r="R37" s="72"/>
      <c r="S37" s="68">
        <f>IF(N37="S",8*Q37,IF(N37="K",7*Q37,INT(N37)*Q37))</f>
        <v>16</v>
      </c>
      <c r="T37" s="69"/>
      <c r="U37" s="26"/>
      <c r="V37" s="27">
        <v>1</v>
      </c>
      <c r="W37" s="87">
        <v>25</v>
      </c>
      <c r="X37" s="87"/>
      <c r="Y37" s="87"/>
      <c r="Z37" s="88"/>
      <c r="AA37" s="28">
        <v>8</v>
      </c>
      <c r="AB37" s="87"/>
      <c r="AC37" s="87"/>
      <c r="AD37" s="87"/>
      <c r="AE37" s="87"/>
      <c r="AF37" s="87"/>
      <c r="AG37" s="88"/>
      <c r="AH37" s="220">
        <v>15</v>
      </c>
      <c r="AI37" s="221"/>
      <c r="AJ37" s="22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3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9">
        <v>9</v>
      </c>
      <c r="O38" s="49"/>
      <c r="P38" s="25" t="s">
        <v>33</v>
      </c>
      <c r="Q38" s="71">
        <v>1</v>
      </c>
      <c r="R38" s="72"/>
      <c r="S38" s="68">
        <f>INT(N38)*Q38</f>
        <v>9</v>
      </c>
      <c r="T38" s="69"/>
      <c r="U38" s="26"/>
      <c r="V38" s="30">
        <v>2</v>
      </c>
      <c r="W38" s="46">
        <v>10</v>
      </c>
      <c r="X38" s="46"/>
      <c r="Y38" s="46"/>
      <c r="Z38" s="58"/>
      <c r="AA38" s="31">
        <v>9</v>
      </c>
      <c r="AB38" s="46"/>
      <c r="AC38" s="46"/>
      <c r="AD38" s="46"/>
      <c r="AE38" s="46"/>
      <c r="AF38" s="46"/>
      <c r="AG38" s="58"/>
      <c r="AH38" s="286">
        <v>16</v>
      </c>
      <c r="AI38" s="287"/>
      <c r="AJ38" s="288"/>
      <c r="AK38" s="284"/>
      <c r="AL38" s="284"/>
      <c r="AM38" s="284"/>
      <c r="AN38" s="285"/>
      <c r="AO38" s="2"/>
    </row>
    <row r="39" spans="1:41" ht="20.25" customHeight="1">
      <c r="A39" s="12"/>
      <c r="B39" s="29">
        <v>3</v>
      </c>
      <c r="C39" s="53" t="s">
        <v>66</v>
      </c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9">
        <v>9</v>
      </c>
      <c r="O39" s="49"/>
      <c r="P39" s="25" t="s">
        <v>33</v>
      </c>
      <c r="Q39" s="71">
        <v>1.5</v>
      </c>
      <c r="R39" s="72"/>
      <c r="S39" s="68">
        <f>INT(N39)*Q39</f>
        <v>13.5</v>
      </c>
      <c r="T39" s="69"/>
      <c r="U39" s="26"/>
      <c r="V39" s="30">
        <v>3</v>
      </c>
      <c r="W39" s="46">
        <v>10</v>
      </c>
      <c r="X39" s="46"/>
      <c r="Y39" s="46"/>
      <c r="Z39" s="58"/>
      <c r="AA39" s="31">
        <v>10</v>
      </c>
      <c r="AB39" s="46"/>
      <c r="AC39" s="46"/>
      <c r="AD39" s="46"/>
      <c r="AE39" s="46"/>
      <c r="AF39" s="46"/>
      <c r="AG39" s="58"/>
      <c r="AH39" s="286">
        <v>17</v>
      </c>
      <c r="AI39" s="287"/>
      <c r="AJ39" s="288"/>
      <c r="AK39" s="284"/>
      <c r="AL39" s="284"/>
      <c r="AM39" s="284"/>
      <c r="AN39" s="285"/>
      <c r="AO39" s="2"/>
    </row>
    <row r="40" spans="1:41" ht="20.25" customHeight="1">
      <c r="A40" s="12"/>
      <c r="B40" s="32">
        <v>4</v>
      </c>
      <c r="C40" s="53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246">
        <v>9</v>
      </c>
      <c r="O40" s="247"/>
      <c r="P40" s="25" t="s">
        <v>33</v>
      </c>
      <c r="Q40" s="71">
        <v>1</v>
      </c>
      <c r="R40" s="72"/>
      <c r="S40" s="68">
        <f>INT(N40)*Q40</f>
        <v>9</v>
      </c>
      <c r="T40" s="69"/>
      <c r="U40" s="26"/>
      <c r="V40" s="30">
        <v>4</v>
      </c>
      <c r="W40" s="46"/>
      <c r="X40" s="46"/>
      <c r="Y40" s="46"/>
      <c r="Z40" s="58"/>
      <c r="AA40" s="31">
        <v>11</v>
      </c>
      <c r="AB40" s="46"/>
      <c r="AC40" s="46"/>
      <c r="AD40" s="46"/>
      <c r="AE40" s="46"/>
      <c r="AF40" s="46"/>
      <c r="AG40" s="58"/>
      <c r="AH40" s="286">
        <v>18</v>
      </c>
      <c r="AI40" s="287"/>
      <c r="AJ40" s="288"/>
      <c r="AK40" s="284"/>
      <c r="AL40" s="284"/>
      <c r="AM40" s="284"/>
      <c r="AN40" s="285"/>
      <c r="AO40" s="2"/>
    </row>
    <row r="41" spans="1:41" ht="20.25" customHeight="1">
      <c r="A41" s="12"/>
      <c r="B41" s="29">
        <v>5</v>
      </c>
      <c r="C41" s="203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45">
        <v>10</v>
      </c>
      <c r="O41" s="91"/>
      <c r="P41" s="25" t="s">
        <v>33</v>
      </c>
      <c r="Q41" s="71">
        <v>1.5</v>
      </c>
      <c r="R41" s="72"/>
      <c r="S41" s="68">
        <f>INT(N41)*Q41</f>
        <v>15</v>
      </c>
      <c r="T41" s="69"/>
      <c r="U41" s="26"/>
      <c r="V41" s="30">
        <v>5</v>
      </c>
      <c r="W41" s="46"/>
      <c r="X41" s="46"/>
      <c r="Y41" s="46"/>
      <c r="Z41" s="58"/>
      <c r="AA41" s="31">
        <v>12</v>
      </c>
      <c r="AB41" s="46"/>
      <c r="AC41" s="46"/>
      <c r="AD41" s="46"/>
      <c r="AE41" s="46"/>
      <c r="AF41" s="46"/>
      <c r="AG41" s="58"/>
      <c r="AH41" s="286">
        <v>19</v>
      </c>
      <c r="AI41" s="287"/>
      <c r="AJ41" s="288"/>
      <c r="AK41" s="284"/>
      <c r="AL41" s="284"/>
      <c r="AM41" s="284"/>
      <c r="AN41" s="285"/>
      <c r="AO41" s="2"/>
    </row>
    <row r="42" spans="1:41" ht="20.25" customHeight="1">
      <c r="A42" s="12"/>
      <c r="B42" s="32">
        <v>6</v>
      </c>
      <c r="C42" s="53" t="s">
        <v>69</v>
      </c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243">
        <v>9</v>
      </c>
      <c r="O42" s="244"/>
      <c r="P42" s="255" t="s">
        <v>33</v>
      </c>
      <c r="Q42" s="251">
        <v>1</v>
      </c>
      <c r="R42" s="252"/>
      <c r="S42" s="75">
        <f>INT(N42)*Q42</f>
        <v>9</v>
      </c>
      <c r="T42" s="76"/>
      <c r="U42" s="26"/>
      <c r="V42" s="30">
        <v>6</v>
      </c>
      <c r="W42" s="46"/>
      <c r="X42" s="46"/>
      <c r="Y42" s="46"/>
      <c r="Z42" s="58"/>
      <c r="AA42" s="31">
        <v>13</v>
      </c>
      <c r="AB42" s="46"/>
      <c r="AC42" s="46"/>
      <c r="AD42" s="46"/>
      <c r="AE42" s="46"/>
      <c r="AF42" s="46"/>
      <c r="AG42" s="58"/>
      <c r="AH42" s="286">
        <v>20</v>
      </c>
      <c r="AI42" s="287"/>
      <c r="AJ42" s="288"/>
      <c r="AK42" s="284"/>
      <c r="AL42" s="284"/>
      <c r="AM42" s="284"/>
      <c r="AN42" s="285"/>
      <c r="AO42" s="2"/>
    </row>
    <row r="43" spans="1:42" ht="20.25" customHeight="1" thickBot="1">
      <c r="A43" s="12"/>
      <c r="B43" s="24"/>
      <c r="C43" s="248" t="s">
        <v>70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50"/>
      <c r="N43" s="245"/>
      <c r="O43" s="91"/>
      <c r="P43" s="256"/>
      <c r="Q43" s="253"/>
      <c r="R43" s="254"/>
      <c r="S43" s="77"/>
      <c r="T43" s="78"/>
      <c r="U43" s="26"/>
      <c r="V43" s="33">
        <v>7</v>
      </c>
      <c r="W43" s="277"/>
      <c r="X43" s="277"/>
      <c r="Y43" s="277"/>
      <c r="Z43" s="278"/>
      <c r="AA43" s="34">
        <v>14</v>
      </c>
      <c r="AB43" s="277"/>
      <c r="AC43" s="277"/>
      <c r="AD43" s="277"/>
      <c r="AE43" s="277"/>
      <c r="AF43" s="277"/>
      <c r="AG43" s="278"/>
      <c r="AH43" s="294" t="s">
        <v>77</v>
      </c>
      <c r="AI43" s="290"/>
      <c r="AJ43" s="295"/>
      <c r="AK43" s="289">
        <f>AVERAGE(W37:Z43,AB37:AG43,AK37:AN42)</f>
        <v>15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3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9">
        <v>10</v>
      </c>
      <c r="O44" s="49"/>
      <c r="P44" s="25" t="s">
        <v>33</v>
      </c>
      <c r="Q44" s="71">
        <v>0.5</v>
      </c>
      <c r="R44" s="72"/>
      <c r="S44" s="68">
        <f>INT(N44)*Q44</f>
        <v>5</v>
      </c>
      <c r="T44" s="69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3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9">
        <v>5</v>
      </c>
      <c r="O45" s="49"/>
      <c r="P45" s="25" t="s">
        <v>33</v>
      </c>
      <c r="Q45" s="71">
        <v>0.5</v>
      </c>
      <c r="R45" s="72"/>
      <c r="S45" s="68">
        <f>INT(N45)*Q45</f>
        <v>2.5</v>
      </c>
      <c r="T45" s="69"/>
      <c r="U45" s="225" t="s">
        <v>119</v>
      </c>
      <c r="V45" s="226"/>
      <c r="W45" s="226"/>
      <c r="X45" s="226"/>
      <c r="Y45" s="226"/>
      <c r="Z45" s="226"/>
      <c r="AA45" s="227"/>
      <c r="AB45" s="234"/>
      <c r="AC45" s="235"/>
      <c r="AD45" s="236"/>
      <c r="AE45" s="228" t="s">
        <v>10</v>
      </c>
      <c r="AF45" s="229"/>
      <c r="AG45" s="229"/>
      <c r="AH45" s="229"/>
      <c r="AI45" s="230"/>
      <c r="AJ45" s="239"/>
      <c r="AK45" s="240"/>
      <c r="AL45" s="237" t="s">
        <v>32</v>
      </c>
      <c r="AM45" s="226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3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9">
        <v>9</v>
      </c>
      <c r="O46" s="49"/>
      <c r="P46" s="25" t="s">
        <v>33</v>
      </c>
      <c r="Q46" s="71">
        <v>0.5</v>
      </c>
      <c r="R46" s="72"/>
      <c r="S46" s="68">
        <f>INT(N46)*Q46</f>
        <v>4.5</v>
      </c>
      <c r="T46" s="69"/>
      <c r="U46" s="223" t="s">
        <v>118</v>
      </c>
      <c r="V46" s="122"/>
      <c r="W46" s="122"/>
      <c r="X46" s="122"/>
      <c r="Y46" s="122"/>
      <c r="Z46" s="122"/>
      <c r="AA46" s="224"/>
      <c r="AB46" s="231"/>
      <c r="AC46" s="232"/>
      <c r="AD46" s="233"/>
      <c r="AE46" s="210" t="s">
        <v>10</v>
      </c>
      <c r="AF46" s="211"/>
      <c r="AG46" s="211"/>
      <c r="AH46" s="211"/>
      <c r="AI46" s="212"/>
      <c r="AJ46" s="241"/>
      <c r="AK46" s="242"/>
      <c r="AL46" s="121" t="s">
        <v>32</v>
      </c>
      <c r="AM46" s="122"/>
      <c r="AN46" s="206"/>
    </row>
    <row r="47" spans="1:40" ht="20.25" customHeight="1">
      <c r="A47" s="12"/>
      <c r="B47" s="29">
        <v>10</v>
      </c>
      <c r="C47" s="203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9">
        <v>4</v>
      </c>
      <c r="O47" s="49"/>
      <c r="P47" s="25" t="s">
        <v>33</v>
      </c>
      <c r="Q47" s="71">
        <v>0.5</v>
      </c>
      <c r="R47" s="72"/>
      <c r="S47" s="68">
        <f>INT(N47)*Q47</f>
        <v>2</v>
      </c>
      <c r="T47" s="69"/>
      <c r="U47" s="266" t="s">
        <v>93</v>
      </c>
      <c r="V47" s="122"/>
      <c r="W47" s="122"/>
      <c r="X47" s="122"/>
      <c r="Y47" s="122"/>
      <c r="Z47" s="122"/>
      <c r="AA47" s="224"/>
      <c r="AB47" s="271">
        <f>SUM(AB45:AD46)</f>
        <v>0</v>
      </c>
      <c r="AC47" s="272"/>
      <c r="AD47" s="273"/>
      <c r="AE47" s="210" t="s">
        <v>46</v>
      </c>
      <c r="AF47" s="211"/>
      <c r="AG47" s="211"/>
      <c r="AH47" s="211"/>
      <c r="AI47" s="212"/>
      <c r="AJ47" s="269"/>
      <c r="AK47" s="270"/>
      <c r="AL47" s="121" t="s">
        <v>32</v>
      </c>
      <c r="AM47" s="122"/>
      <c r="AN47" s="206"/>
    </row>
    <row r="48" spans="1:40" ht="20.25" customHeight="1" thickBot="1">
      <c r="A48" s="12"/>
      <c r="B48" s="201" t="s">
        <v>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64">
        <f>SUM(S37:T47)</f>
        <v>85.5</v>
      </c>
      <c r="T48" s="265"/>
      <c r="U48" s="207" t="s">
        <v>120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9"/>
      <c r="AJ48" s="267">
        <v>1</v>
      </c>
      <c r="AK48" s="268"/>
      <c r="AL48" s="213" t="s">
        <v>32</v>
      </c>
      <c r="AM48" s="214"/>
      <c r="AN48" s="215"/>
    </row>
    <row r="49" spans="1:40" ht="7.5" customHeight="1" thickBo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4"/>
      <c r="AK49" s="205"/>
      <c r="AL49" s="204"/>
      <c r="AM49" s="204"/>
      <c r="AN49" s="204"/>
    </row>
    <row r="50" spans="1:40" ht="15">
      <c r="A50" s="12"/>
      <c r="B50" s="198" t="s">
        <v>56</v>
      </c>
      <c r="C50" s="199"/>
      <c r="D50" s="199"/>
      <c r="E50" s="199"/>
      <c r="F50" s="199"/>
      <c r="G50" s="199"/>
      <c r="H50" s="199"/>
      <c r="I50" s="199"/>
      <c r="J50" s="200"/>
      <c r="K50" s="261" t="s">
        <v>22</v>
      </c>
      <c r="L50" s="199"/>
      <c r="M50" s="199"/>
      <c r="N50" s="199"/>
      <c r="O50" s="199"/>
      <c r="P50" s="199"/>
      <c r="Q50" s="199"/>
      <c r="R50" s="200"/>
      <c r="S50" s="262" t="s">
        <v>23</v>
      </c>
      <c r="T50" s="262"/>
      <c r="U50" s="262"/>
      <c r="V50" s="262"/>
      <c r="W50" s="262"/>
      <c r="X50" s="262"/>
      <c r="Y50" s="262"/>
      <c r="Z50" s="262"/>
      <c r="AA50" s="262"/>
      <c r="AB50" s="262" t="s">
        <v>60</v>
      </c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</row>
    <row r="51" spans="1:40" ht="30" customHeight="1" thickBot="1">
      <c r="A51" s="12"/>
      <c r="B51" s="275" t="s">
        <v>167</v>
      </c>
      <c r="C51" s="258"/>
      <c r="D51" s="258"/>
      <c r="E51" s="258"/>
      <c r="F51" s="258"/>
      <c r="G51" s="258"/>
      <c r="H51" s="258"/>
      <c r="I51" s="258"/>
      <c r="J51" s="276"/>
      <c r="K51" s="257" t="s">
        <v>168</v>
      </c>
      <c r="L51" s="258"/>
      <c r="M51" s="258"/>
      <c r="N51" s="258"/>
      <c r="O51" s="258"/>
      <c r="P51" s="258"/>
      <c r="Q51" s="258"/>
      <c r="R51" s="258"/>
      <c r="S51" s="259" t="s">
        <v>166</v>
      </c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">
      <c r="A52" s="12"/>
      <c r="B52" s="274" t="s">
        <v>78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32-08020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39768</v>
      </c>
      <c r="C55" s="10"/>
    </row>
    <row r="56" spans="1:40" ht="15">
      <c r="A56" s="10" t="s">
        <v>82</v>
      </c>
      <c r="B56" s="11" t="str">
        <f>AI2</f>
        <v>104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1838374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01759/07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 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16.30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10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5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2008-11-17T17:51:27Z</cp:lastPrinted>
  <dcterms:created xsi:type="dcterms:W3CDTF">2004-06-29T19:35:53Z</dcterms:created>
  <dcterms:modified xsi:type="dcterms:W3CDTF">2008-12-18T09:31:10Z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