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<sst xmlns="http://schemas.openxmlformats.org/spreadsheetml/2006/main" count="190" uniqueCount="154">
  <si>
    <t>SKOGSPROTOKOLL - JAKTPRØVE FOR LØSHUND</t>
  </si>
  <si>
    <t>Arrangør</t>
  </si>
  <si>
    <t>Buskerud Elghundklubb</t>
  </si>
  <si>
    <t>Klubb nr</t>
  </si>
  <si>
    <t>007007</t>
  </si>
  <si>
    <t>Ref. nr</t>
  </si>
  <si>
    <t>32-08020</t>
  </si>
  <si>
    <t>Katalog nr</t>
  </si>
  <si>
    <t>130</t>
  </si>
  <si>
    <t>Fører</t>
  </si>
  <si>
    <t>Foss, Roger</t>
  </si>
  <si>
    <t>Dommer. Nr</t>
  </si>
  <si>
    <t>3213608</t>
  </si>
  <si>
    <t>Dommer</t>
  </si>
  <si>
    <t>Snersrud, Roger</t>
  </si>
  <si>
    <t>Dato</t>
  </si>
  <si>
    <t>Hundens navn</t>
  </si>
  <si>
    <t>BASSE</t>
  </si>
  <si>
    <t>Eier</t>
  </si>
  <si>
    <t>Reg. nr</t>
  </si>
  <si>
    <t>04958/06</t>
  </si>
  <si>
    <t>Født</t>
  </si>
  <si>
    <t>Kjønn</t>
  </si>
  <si>
    <t>H</t>
  </si>
  <si>
    <t>Postnr/sted</t>
  </si>
  <si>
    <t>3370 Vikersund</t>
  </si>
  <si>
    <t>ID</t>
  </si>
  <si>
    <t>578077000004803</t>
  </si>
  <si>
    <t>Rase</t>
  </si>
  <si>
    <t>Norsk Elghund Grå</t>
  </si>
  <si>
    <t>Oppdretter</t>
  </si>
  <si>
    <t>Bråten, Oddmund</t>
  </si>
  <si>
    <t>Godkjent Sporprøve dato</t>
  </si>
  <si>
    <t>3579  Torpo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</si>
  <si>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</si>
  <si>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</si>
  <si>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</si>
  <si>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</si>
  <si>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</si>
  <si>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</si>
  <si>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</si>
  <si>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</si>
  <si>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</si>
  <si>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x</t>
  </si>
  <si>
    <t>Stor</t>
  </si>
  <si>
    <t>Slipp kl.</t>
  </si>
  <si>
    <t>08.45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</si>
  <si>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</si>
  <si>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</si>
  <si>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</si>
  <si>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</si>
  <si>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</si>
  <si>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</si>
  <si>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</si>
  <si>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</si>
  <si>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</si>
  <si>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</si>
  <si>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</si>
  <si>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</si>
  <si>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</si>
  <si>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</si>
  <si>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</si>
  <si>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</si>
  <si>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</si>
  <si>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</si>
  <si>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</si>
  <si>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</si>
  <si>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</si>
  <si>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</si>
  <si>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</si>
  <si>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</si>
  <si>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n</t>
  </si>
  <si>
    <t>Prøvens slutt kl.</t>
  </si>
  <si>
    <t>14.55</t>
  </si>
  <si>
    <t>Hunden koblet ved prøvens slutt</t>
  </si>
  <si>
    <t>j</t>
  </si>
  <si>
    <t>Klokken:</t>
  </si>
  <si>
    <t>Hendelsesforløp:</t>
  </si>
  <si>
    <t>08.05</t>
  </si>
  <si>
    <t>Slipper vi hunden</t>
  </si>
  <si>
    <t>Avslutter vi prøven med hunden i bånd. Da har vi forflyttet vårs ca 5 km i nordøstlig retning, med hunden stort sett rundt vårs hele tiden – med unntak av noen små runder. Vi har også hatt perfekt vind hele tiden.</t>
  </si>
  <si>
    <t>(Hunden lar seg kalle inn fra søk)</t>
  </si>
  <si>
    <t>Moment 9 er dømt etter skjønn. Ut i fra det jeg så av hunden overfor sin eier, så vil jeg gi den 6 poeng.</t>
  </si>
  <si>
    <t>Basse er en trivelig hund som jeg tror har mye på lager</t>
  </si>
  <si>
    <t>Moment</t>
  </si>
  <si>
    <t>Prestasjonspoeng</t>
  </si>
  <si>
    <t>Vekttall</t>
  </si>
  <si>
    <t>Poeng</t>
  </si>
  <si>
    <t>Søksturer (minutter)</t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</si>
  <si>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</si>
  <si>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</si>
  <si>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</si>
  <si>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</si>
  <si>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</si>
  <si>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</si>
  <si>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</si>
  <si>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</si>
  <si>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</si>
  <si>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</si>
  <si>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t>To-dagers prøve   1 dag</t>
  </si>
  <si>
    <t>Premie</t>
  </si>
  <si>
    <t xml:space="preserve"> Samarbeid</t>
  </si>
  <si>
    <t>To-dagers prøve   2 dag</t>
  </si>
  <si>
    <t xml:space="preserve"> Lydighet</t>
  </si>
  <si>
    <t xml:space="preserve">Sum poeng  1  og  2 dag </t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</si>
  <si>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</si>
  <si>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</si>
  <si>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</si>
  <si>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</si>
  <si>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</si>
  <si>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</si>
  <si>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Roger Snersrud</t>
  </si>
  <si>
    <t>Aspirant: Arne Vidar Sommerstad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</si>
  <si>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</si>
  <si>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</si>
  <si>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</si>
  <si>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</si>
  <si>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</si>
  <si>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</si>
  <si>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</si>
  <si>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</si>
  <si>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</si>
  <si>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</si>
  <si>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</si>
  <si>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</si>
  <si>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</si>
  <si>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</si>
  <si>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</si>
  <si>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</si>
  <si>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</si>
  <si>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</si>
  <si>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</si>
  <si>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</si>
  <si>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</si>
  <si>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</si>
  <si>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</si>
  <si>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</si>
  <si>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</si>
  <si>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</si>
  <si>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</si>
  <si>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</si>
  <si>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</si>
  <si>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</si>
  <si>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</si>
  <si>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</si>
  <si>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</si>
  <si>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</si>
  <si>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</si>
  <si>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</si>
  <si>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</si>
  <si>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</si>
  <si>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</si>
  <si>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Svein Brattås</t>
  </si>
  <si>
    <t>Øystein Lindteigen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</si>
</sst>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3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6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5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7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27">
      <selection activeCell="I34" sqref="I34:AN3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3</v>
      </c>
      <c r="R2" s="54"/>
      <c r="S2" s="55" t="s">
        <v>4</v>
      </c>
      <c r="T2" s="55"/>
      <c r="U2" s="54" t="s">
        <v>5</v>
      </c>
      <c r="V2" s="54"/>
      <c r="W2" s="54"/>
      <c r="X2" s="56" t="s">
        <v>6</v>
      </c>
      <c r="Y2" s="56"/>
      <c r="Z2" s="56"/>
      <c r="AA2" s="56"/>
      <c r="AB2" s="56"/>
      <c r="AC2" s="56"/>
      <c r="AD2" s="54" t="s">
        <v>7</v>
      </c>
      <c r="AE2" s="54"/>
      <c r="AF2" s="54"/>
      <c r="AG2" s="54"/>
      <c r="AH2" s="54"/>
      <c r="AI2" s="57" t="s">
        <v>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9</v>
      </c>
      <c r="C3" s="58"/>
      <c r="D3" s="3"/>
      <c r="E3" s="59" t="s">
        <v>10</v>
      </c>
      <c r="F3" s="59"/>
      <c r="G3" s="59"/>
      <c r="H3" s="59"/>
      <c r="I3" s="59"/>
      <c r="J3" s="59"/>
      <c r="K3" s="59"/>
      <c r="L3" s="59"/>
      <c r="M3" s="60" t="s">
        <v>11</v>
      </c>
      <c r="N3" s="60"/>
      <c r="O3" s="60"/>
      <c r="P3" s="60"/>
      <c r="Q3" s="61" t="s">
        <v>12</v>
      </c>
      <c r="R3" s="61"/>
      <c r="S3" s="62" t="s">
        <v>13</v>
      </c>
      <c r="T3" s="62"/>
      <c r="U3" s="3"/>
      <c r="V3" s="59" t="s">
        <v>14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15</v>
      </c>
      <c r="AJ3" s="62"/>
      <c r="AK3" s="62"/>
      <c r="AL3" s="63">
        <v>39775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16</v>
      </c>
      <c r="C5" s="52"/>
      <c r="D5" s="52"/>
      <c r="E5" s="52"/>
      <c r="F5" s="52"/>
      <c r="G5" s="52"/>
      <c r="H5" s="67" t="s">
        <v>17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18</v>
      </c>
      <c r="T5" s="52"/>
      <c r="U5" s="52"/>
      <c r="V5" s="52"/>
      <c r="W5" s="68" t="s">
        <v>10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19</v>
      </c>
      <c r="C6" s="70"/>
      <c r="D6" s="70"/>
      <c r="E6" s="45" t="s">
        <v>20</v>
      </c>
      <c r="F6" s="45"/>
      <c r="G6" s="45"/>
      <c r="H6" s="45"/>
      <c r="I6" s="45"/>
      <c r="J6" s="5" t="s">
        <v>21</v>
      </c>
      <c r="K6" s="64">
        <v>38770</v>
      </c>
      <c r="L6" s="64"/>
      <c r="M6" s="64"/>
      <c r="N6" s="64"/>
      <c r="O6" s="65" t="s">
        <v>22</v>
      </c>
      <c r="P6" s="65"/>
      <c r="Q6" s="69" t="s">
        <v>23</v>
      </c>
      <c r="R6" s="69"/>
      <c r="S6" s="70" t="s">
        <v>24</v>
      </c>
      <c r="T6" s="70"/>
      <c r="U6" s="70"/>
      <c r="V6" s="70"/>
      <c r="W6" s="71" t="s">
        <v>25</v>
      </c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19.5" customHeight="1">
      <c r="A7" s="1"/>
      <c r="B7" s="4" t="s">
        <v>26</v>
      </c>
      <c r="C7" s="48" t="s">
        <v>27</v>
      </c>
      <c r="D7" s="48"/>
      <c r="E7" s="48"/>
      <c r="F7" s="48"/>
      <c r="G7" s="48"/>
      <c r="H7" s="48"/>
      <c r="I7" s="48"/>
      <c r="J7" s="48"/>
      <c r="K7" s="49" t="s">
        <v>28</v>
      </c>
      <c r="L7" s="49"/>
      <c r="M7" s="50" t="s">
        <v>29</v>
      </c>
      <c r="N7" s="50"/>
      <c r="O7" s="50"/>
      <c r="P7" s="50"/>
      <c r="Q7" s="50"/>
      <c r="R7" s="50"/>
      <c r="S7" s="70" t="s">
        <v>30</v>
      </c>
      <c r="T7" s="70"/>
      <c r="U7" s="70"/>
      <c r="V7" s="70"/>
      <c r="W7" s="71" t="s">
        <v>31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40" ht="23.25" customHeight="1">
      <c r="A8" s="1"/>
      <c r="B8" s="72" t="s">
        <v>32</v>
      </c>
      <c r="C8" s="72"/>
      <c r="D8" s="72"/>
      <c r="E8" s="72"/>
      <c r="F8" s="72"/>
      <c r="G8" s="72"/>
      <c r="H8" s="72"/>
      <c r="I8" s="73">
        <v>39690</v>
      </c>
      <c r="J8" s="73"/>
      <c r="K8" s="73"/>
      <c r="L8" s="62"/>
      <c r="M8" s="62"/>
      <c r="N8" s="62"/>
      <c r="O8" s="74"/>
      <c r="P8" s="74"/>
      <c r="Q8" s="46"/>
      <c r="R8" s="46"/>
      <c r="S8" s="58" t="s">
        <v>24</v>
      </c>
      <c r="T8" s="58"/>
      <c r="U8" s="58"/>
      <c r="V8" s="58"/>
      <c r="W8" s="47" t="s">
        <v>33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34</v>
      </c>
      <c r="C10" s="75"/>
      <c r="D10" s="75"/>
      <c r="E10" s="75"/>
      <c r="F10" s="75"/>
      <c r="G10" s="75"/>
      <c r="H10" s="75"/>
      <c r="I10" s="76" t="s">
        <v>35</v>
      </c>
      <c r="J10" s="76"/>
      <c r="K10" s="76"/>
      <c r="L10" s="76"/>
      <c r="M10" s="76" t="s">
        <v>36</v>
      </c>
      <c r="N10" s="76"/>
      <c r="O10" s="76"/>
      <c r="P10" s="76"/>
      <c r="Q10" s="76" t="s">
        <v>37</v>
      </c>
      <c r="R10" s="76"/>
      <c r="S10" s="76"/>
      <c r="T10" s="76"/>
      <c r="U10" s="76"/>
      <c r="V10" s="76"/>
      <c r="W10" s="76"/>
      <c r="X10" s="76"/>
      <c r="Y10" s="76" t="s">
        <v>38</v>
      </c>
      <c r="Z10" s="76"/>
      <c r="AA10" s="76"/>
      <c r="AB10" s="76"/>
      <c r="AC10" s="77" t="s">
        <v>39</v>
      </c>
      <c r="AD10" s="77"/>
      <c r="AE10" s="77"/>
      <c r="AF10" s="77"/>
      <c r="AG10" s="77"/>
      <c r="AH10" s="77"/>
      <c r="AI10" s="78" t="s">
        <v>40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41</v>
      </c>
      <c r="C11" s="70"/>
      <c r="D11" s="70"/>
      <c r="E11" s="70"/>
      <c r="F11" s="70"/>
      <c r="G11" s="70"/>
      <c r="H11" s="6"/>
      <c r="I11" s="49" t="s">
        <v>42</v>
      </c>
      <c r="J11" s="49"/>
      <c r="K11" s="49"/>
      <c r="L11" s="6" t="s">
        <v>43</v>
      </c>
      <c r="M11" s="49" t="s">
        <v>44</v>
      </c>
      <c r="N11" s="49"/>
      <c r="O11" s="49"/>
      <c r="P11" s="6"/>
      <c r="Q11" s="49" t="s">
        <v>45</v>
      </c>
      <c r="R11" s="49"/>
      <c r="S11" s="49"/>
      <c r="T11" s="79" t="s">
        <v>46</v>
      </c>
      <c r="U11" s="79"/>
      <c r="V11" s="79"/>
      <c r="W11" s="79"/>
      <c r="X11" s="79"/>
      <c r="Y11" s="49" t="s">
        <v>47</v>
      </c>
      <c r="Z11" s="49"/>
      <c r="AA11" s="49"/>
      <c r="AB11" s="7"/>
      <c r="AC11" s="49" t="s">
        <v>47</v>
      </c>
      <c r="AD11" s="49"/>
      <c r="AE11" s="49"/>
      <c r="AF11" s="49"/>
      <c r="AG11" s="49"/>
      <c r="AH11" s="7"/>
      <c r="AI11" s="80" t="s">
        <v>47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48</v>
      </c>
      <c r="C12" s="70"/>
      <c r="D12" s="70"/>
      <c r="E12" s="70"/>
      <c r="F12" s="70"/>
      <c r="G12" s="70"/>
      <c r="H12" s="6" t="s">
        <v>43</v>
      </c>
      <c r="I12" s="49" t="s">
        <v>49</v>
      </c>
      <c r="J12" s="49"/>
      <c r="K12" s="49"/>
      <c r="L12" s="6"/>
      <c r="M12" s="49" t="s">
        <v>49</v>
      </c>
      <c r="N12" s="49"/>
      <c r="O12" s="49"/>
      <c r="P12" s="6"/>
      <c r="Q12" s="49" t="s">
        <v>50</v>
      </c>
      <c r="R12" s="49"/>
      <c r="S12" s="49"/>
      <c r="T12" s="9">
        <v>6</v>
      </c>
      <c r="U12" s="10" t="s">
        <v>51</v>
      </c>
      <c r="V12" s="11">
        <v>0</v>
      </c>
      <c r="W12" s="81" t="s">
        <v>52</v>
      </c>
      <c r="X12" s="81"/>
      <c r="Y12" s="49" t="s">
        <v>53</v>
      </c>
      <c r="Z12" s="49"/>
      <c r="AA12" s="49"/>
      <c r="AB12" s="7"/>
      <c r="AC12" s="49" t="s">
        <v>53</v>
      </c>
      <c r="AD12" s="49"/>
      <c r="AE12" s="49"/>
      <c r="AF12" s="49"/>
      <c r="AG12" s="49"/>
      <c r="AH12" s="7"/>
      <c r="AI12" s="80" t="s">
        <v>53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54</v>
      </c>
      <c r="C13" s="70"/>
      <c r="D13" s="70"/>
      <c r="E13" s="70"/>
      <c r="F13" s="70"/>
      <c r="G13" s="70"/>
      <c r="H13" s="6"/>
      <c r="I13" s="49" t="s">
        <v>55</v>
      </c>
      <c r="J13" s="49"/>
      <c r="K13" s="49"/>
      <c r="L13" s="6"/>
      <c r="M13" s="49" t="s">
        <v>56</v>
      </c>
      <c r="N13" s="49"/>
      <c r="O13" s="49"/>
      <c r="P13" s="6" t="s">
        <v>43</v>
      </c>
      <c r="Q13" s="49" t="s">
        <v>57</v>
      </c>
      <c r="R13" s="49"/>
      <c r="S13" s="49"/>
      <c r="T13" s="85">
        <f>AK43</f>
        <v>5.714285714285714</v>
      </c>
      <c r="U13" s="85"/>
      <c r="V13" s="85"/>
      <c r="W13" s="81" t="s">
        <v>52</v>
      </c>
      <c r="X13" s="81"/>
      <c r="Y13" s="49" t="s">
        <v>58</v>
      </c>
      <c r="Z13" s="49"/>
      <c r="AA13" s="49"/>
      <c r="AB13" s="7"/>
      <c r="AC13" s="49" t="s">
        <v>58</v>
      </c>
      <c r="AD13" s="49"/>
      <c r="AE13" s="49"/>
      <c r="AF13" s="49"/>
      <c r="AG13" s="49"/>
      <c r="AH13" s="7"/>
      <c r="AI13" s="80" t="s">
        <v>58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59</v>
      </c>
      <c r="C14" s="70"/>
      <c r="D14" s="70"/>
      <c r="E14" s="70"/>
      <c r="F14" s="70"/>
      <c r="G14" s="70"/>
      <c r="H14" s="7"/>
      <c r="I14" s="65" t="s">
        <v>60</v>
      </c>
      <c r="J14" s="65"/>
      <c r="K14" s="65"/>
      <c r="L14" s="65"/>
      <c r="M14" s="65"/>
      <c r="N14" s="82"/>
      <c r="O14" s="82"/>
      <c r="P14" s="14" t="s">
        <v>61</v>
      </c>
      <c r="Q14" s="83" t="s">
        <v>62</v>
      </c>
      <c r="R14" s="83"/>
      <c r="S14" s="83"/>
      <c r="T14" s="83"/>
      <c r="U14" s="84"/>
      <c r="V14" s="84"/>
      <c r="W14" s="84"/>
      <c r="X14" s="84"/>
      <c r="Y14" s="49" t="s">
        <v>63</v>
      </c>
      <c r="Z14" s="49"/>
      <c r="AA14" s="49"/>
      <c r="AB14" s="7"/>
      <c r="AC14" s="49" t="s">
        <v>63</v>
      </c>
      <c r="AD14" s="49"/>
      <c r="AE14" s="49"/>
      <c r="AF14" s="49"/>
      <c r="AG14" s="49"/>
      <c r="AH14" s="7"/>
      <c r="AI14" s="80" t="s">
        <v>63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64</v>
      </c>
      <c r="C15" s="70"/>
      <c r="D15" s="70"/>
      <c r="E15" s="70"/>
      <c r="F15" s="70"/>
      <c r="G15" s="70"/>
      <c r="H15" s="7"/>
      <c r="I15" s="86" t="s">
        <v>65</v>
      </c>
      <c r="J15" s="86"/>
      <c r="K15" s="86"/>
      <c r="L15" s="87"/>
      <c r="M15" s="87"/>
      <c r="N15" s="87"/>
      <c r="O15" s="16" t="s">
        <v>66</v>
      </c>
      <c r="P15" s="17"/>
      <c r="Q15" s="18"/>
      <c r="R15" s="19" t="s">
        <v>52</v>
      </c>
      <c r="S15" s="88" t="s">
        <v>67</v>
      </c>
      <c r="T15" s="88"/>
      <c r="U15" s="88"/>
      <c r="V15" s="9"/>
      <c r="W15" s="89" t="s">
        <v>52</v>
      </c>
      <c r="X15" s="89"/>
      <c r="Y15" s="49" t="s">
        <v>68</v>
      </c>
      <c r="Z15" s="49"/>
      <c r="AA15" s="49"/>
      <c r="AB15" s="7"/>
      <c r="AC15" s="49" t="s">
        <v>68</v>
      </c>
      <c r="AD15" s="49"/>
      <c r="AE15" s="49"/>
      <c r="AF15" s="49"/>
      <c r="AG15" s="49"/>
      <c r="AH15" s="7"/>
      <c r="AI15" s="80" t="s">
        <v>68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69</v>
      </c>
      <c r="C16" s="93"/>
      <c r="D16" s="93"/>
      <c r="E16" s="93"/>
      <c r="F16" s="93"/>
      <c r="G16" s="93"/>
      <c r="H16" s="93"/>
      <c r="I16" s="20">
        <f>S48</f>
        <v>7</v>
      </c>
      <c r="J16" s="94" t="s">
        <v>70</v>
      </c>
      <c r="K16" s="94"/>
      <c r="L16" s="94"/>
      <c r="M16" s="94"/>
      <c r="N16" s="94"/>
      <c r="O16" s="94"/>
      <c r="P16" s="94"/>
      <c r="Q16" s="21" t="s">
        <v>71</v>
      </c>
      <c r="R16" s="95" t="s">
        <v>72</v>
      </c>
      <c r="S16" s="95"/>
      <c r="T16" s="95"/>
      <c r="U16" s="95"/>
      <c r="V16" s="96" t="s">
        <v>73</v>
      </c>
      <c r="W16" s="96"/>
      <c r="X16" s="96"/>
      <c r="Y16" s="60" t="s">
        <v>74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75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76</v>
      </c>
      <c r="C18" s="91"/>
      <c r="D18" s="91"/>
      <c r="E18" s="91"/>
      <c r="F18" s="91"/>
      <c r="G18" s="91"/>
      <c r="H18" s="91"/>
      <c r="I18" s="92" t="s">
        <v>77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0" customHeight="1">
      <c r="A19" s="1"/>
      <c r="B19" s="97" t="s">
        <v>78</v>
      </c>
      <c r="C19" s="97"/>
      <c r="D19" s="97"/>
      <c r="E19" s="97"/>
      <c r="F19" s="97"/>
      <c r="G19" s="97"/>
      <c r="H19" s="97"/>
      <c r="I19" s="98" t="s">
        <v>79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73</v>
      </c>
      <c r="C20" s="99"/>
      <c r="D20" s="99"/>
      <c r="E20" s="99"/>
      <c r="F20" s="99"/>
      <c r="G20" s="99"/>
      <c r="H20" s="99"/>
      <c r="I20" s="100" t="s">
        <v>80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/>
      <c r="C21" s="99"/>
      <c r="D21" s="99"/>
      <c r="E21" s="99"/>
      <c r="F21" s="99"/>
      <c r="G21" s="99"/>
      <c r="H21" s="99"/>
      <c r="I21" s="100" t="s">
        <v>81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/>
      <c r="C22" s="99"/>
      <c r="D22" s="99"/>
      <c r="E22" s="99"/>
      <c r="F22" s="99"/>
      <c r="G22" s="99"/>
      <c r="H22" s="99"/>
      <c r="I22" s="100" t="s">
        <v>82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/>
      <c r="C23" s="99"/>
      <c r="D23" s="99"/>
      <c r="E23" s="99"/>
      <c r="F23" s="99"/>
      <c r="G23" s="99"/>
      <c r="H23" s="99"/>
      <c r="I23" s="100" t="s">
        <v>83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/>
      <c r="C24" s="99"/>
      <c r="D24" s="99"/>
      <c r="E24" s="99"/>
      <c r="F24" s="99"/>
      <c r="G24" s="99"/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/>
      <c r="C25" s="99"/>
      <c r="D25" s="99"/>
      <c r="E25" s="99"/>
      <c r="F25" s="99"/>
      <c r="G25" s="99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/>
      <c r="C26" s="99"/>
      <c r="D26" s="99"/>
      <c r="E26" s="99"/>
      <c r="F26" s="99"/>
      <c r="G26" s="99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/>
      <c r="C27" s="99"/>
      <c r="D27" s="99"/>
      <c r="E27" s="99"/>
      <c r="F27" s="99"/>
      <c r="G27" s="9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84</v>
      </c>
      <c r="C36" s="103"/>
      <c r="D36" s="103"/>
      <c r="E36" s="103"/>
      <c r="F36" s="103"/>
      <c r="G36" s="103"/>
      <c r="H36" s="103"/>
      <c r="I36" s="103"/>
      <c r="J36" s="104" t="s">
        <v>85</v>
      </c>
      <c r="K36" s="104"/>
      <c r="L36" s="104"/>
      <c r="M36" s="104"/>
      <c r="N36" s="104"/>
      <c r="O36" s="104"/>
      <c r="P36" s="23"/>
      <c r="Q36" s="105" t="s">
        <v>86</v>
      </c>
      <c r="R36" s="105"/>
      <c r="S36" s="105" t="s">
        <v>87</v>
      </c>
      <c r="T36" s="105"/>
      <c r="U36" s="106" t="s">
        <v>88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89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1</v>
      </c>
      <c r="O37" s="108"/>
      <c r="P37" s="25" t="s">
        <v>43</v>
      </c>
      <c r="Q37" s="109">
        <v>2</v>
      </c>
      <c r="R37" s="109"/>
      <c r="S37" s="110">
        <f>IF(N37="S",8*Q37,IF(N37="K",7*Q37,INT(N37)*Q37))</f>
        <v>2</v>
      </c>
      <c r="T37" s="110"/>
      <c r="U37" s="26"/>
      <c r="V37" s="27">
        <v>1</v>
      </c>
      <c r="W37" s="111">
        <v>5</v>
      </c>
      <c r="X37" s="111"/>
      <c r="Y37" s="111"/>
      <c r="Z37" s="111"/>
      <c r="AA37" s="28">
        <v>8</v>
      </c>
      <c r="AB37" s="111"/>
      <c r="AC37" s="111"/>
      <c r="AD37" s="111"/>
      <c r="AE37" s="111"/>
      <c r="AF37" s="111"/>
      <c r="AG37" s="111"/>
      <c r="AH37" s="112">
        <v>15</v>
      </c>
      <c r="AI37" s="112"/>
      <c r="AJ37" s="112"/>
      <c r="AK37" s="113"/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90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0</v>
      </c>
      <c r="O38" s="114"/>
      <c r="P38" s="25" t="s">
        <v>43</v>
      </c>
      <c r="Q38" s="109">
        <v>1</v>
      </c>
      <c r="R38" s="109"/>
      <c r="S38" s="110">
        <f>INT(N38)*Q38</f>
        <v>0</v>
      </c>
      <c r="T38" s="110"/>
      <c r="U38" s="26"/>
      <c r="V38" s="30">
        <v>2</v>
      </c>
      <c r="W38" s="115">
        <v>5</v>
      </c>
      <c r="X38" s="115"/>
      <c r="Y38" s="115"/>
      <c r="Z38" s="115"/>
      <c r="AA38" s="31">
        <v>9</v>
      </c>
      <c r="AB38" s="115"/>
      <c r="AC38" s="115"/>
      <c r="AD38" s="115"/>
      <c r="AE38" s="115"/>
      <c r="AF38" s="115"/>
      <c r="AG38" s="115"/>
      <c r="AH38" s="116">
        <v>16</v>
      </c>
      <c r="AI38" s="116"/>
      <c r="AJ38" s="116"/>
      <c r="AK38" s="117"/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91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0</v>
      </c>
      <c r="O39" s="114"/>
      <c r="P39" s="25" t="s">
        <v>43</v>
      </c>
      <c r="Q39" s="109">
        <v>1.5</v>
      </c>
      <c r="R39" s="109"/>
      <c r="S39" s="110">
        <f>INT(N39)*Q39</f>
        <v>0</v>
      </c>
      <c r="T39" s="110"/>
      <c r="U39" s="26"/>
      <c r="V39" s="30">
        <v>3</v>
      </c>
      <c r="W39" s="115">
        <v>5</v>
      </c>
      <c r="X39" s="115"/>
      <c r="Y39" s="115"/>
      <c r="Z39" s="115"/>
      <c r="AA39" s="31">
        <v>10</v>
      </c>
      <c r="AB39" s="115"/>
      <c r="AC39" s="115"/>
      <c r="AD39" s="115"/>
      <c r="AE39" s="115"/>
      <c r="AF39" s="115"/>
      <c r="AG39" s="115"/>
      <c r="AH39" s="116">
        <v>17</v>
      </c>
      <c r="AI39" s="116"/>
      <c r="AJ39" s="116"/>
      <c r="AK39" s="117"/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8" t="s">
        <v>92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4">
        <v>0</v>
      </c>
      <c r="O40" s="114"/>
      <c r="P40" s="25" t="s">
        <v>43</v>
      </c>
      <c r="Q40" s="109">
        <v>1</v>
      </c>
      <c r="R40" s="109"/>
      <c r="S40" s="110">
        <f>INT(N40)*Q40</f>
        <v>0</v>
      </c>
      <c r="T40" s="110"/>
      <c r="U40" s="26"/>
      <c r="V40" s="30">
        <v>4</v>
      </c>
      <c r="W40" s="115">
        <v>5</v>
      </c>
      <c r="X40" s="115"/>
      <c r="Y40" s="115"/>
      <c r="Z40" s="115"/>
      <c r="AA40" s="31">
        <v>11</v>
      </c>
      <c r="AB40" s="115"/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07" t="s">
        <v>93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19">
        <v>0</v>
      </c>
      <c r="O41" s="119"/>
      <c r="P41" s="25" t="s">
        <v>43</v>
      </c>
      <c r="Q41" s="109">
        <v>1.5</v>
      </c>
      <c r="R41" s="109"/>
      <c r="S41" s="110">
        <f>INT(N41)*Q41</f>
        <v>0</v>
      </c>
      <c r="T41" s="110"/>
      <c r="U41" s="26"/>
      <c r="V41" s="30">
        <v>5</v>
      </c>
      <c r="W41" s="115">
        <v>5</v>
      </c>
      <c r="X41" s="115"/>
      <c r="Y41" s="115"/>
      <c r="Z41" s="115"/>
      <c r="AA41" s="31">
        <v>12</v>
      </c>
      <c r="AB41" s="115"/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94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0</v>
      </c>
      <c r="O42" s="114"/>
      <c r="P42" s="120" t="s">
        <v>43</v>
      </c>
      <c r="Q42" s="109">
        <v>1</v>
      </c>
      <c r="R42" s="109"/>
      <c r="S42" s="110">
        <f>INT(N42)*Q42</f>
        <v>0</v>
      </c>
      <c r="T42" s="110"/>
      <c r="U42" s="26"/>
      <c r="V42" s="30">
        <v>6</v>
      </c>
      <c r="W42" s="115">
        <v>5</v>
      </c>
      <c r="X42" s="115"/>
      <c r="Y42" s="115"/>
      <c r="Z42" s="115"/>
      <c r="AA42" s="31">
        <v>13</v>
      </c>
      <c r="AB42" s="115"/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1" t="s">
        <v>95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4"/>
      <c r="O43" s="114"/>
      <c r="P43" s="120"/>
      <c r="Q43" s="109"/>
      <c r="R43" s="109"/>
      <c r="S43" s="110"/>
      <c r="T43" s="110"/>
      <c r="U43" s="26"/>
      <c r="V43" s="33">
        <v>7</v>
      </c>
      <c r="W43" s="122">
        <v>10</v>
      </c>
      <c r="X43" s="122"/>
      <c r="Y43" s="122"/>
      <c r="Z43" s="122"/>
      <c r="AA43" s="34">
        <v>14</v>
      </c>
      <c r="AB43" s="122"/>
      <c r="AC43" s="122"/>
      <c r="AD43" s="122"/>
      <c r="AE43" s="122"/>
      <c r="AF43" s="122"/>
      <c r="AG43" s="122"/>
      <c r="AH43" s="123" t="s">
        <v>96</v>
      </c>
      <c r="AI43" s="123"/>
      <c r="AJ43" s="123"/>
      <c r="AK43" s="124">
        <f>AVERAGE(W37:Z43,AB37:AG43,AK37:AN42)</f>
        <v>5.714285714285714</v>
      </c>
      <c r="AL43" s="124"/>
      <c r="AM43" s="124"/>
      <c r="AN43" s="124"/>
      <c r="AO43" s="13"/>
      <c r="AP43" s="35"/>
    </row>
    <row r="44" spans="1:41" ht="20.25" customHeight="1">
      <c r="A44" s="1"/>
      <c r="B44" s="29">
        <v>7</v>
      </c>
      <c r="C44" s="107" t="s">
        <v>97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14">
        <v>0</v>
      </c>
      <c r="O44" s="114"/>
      <c r="P44" s="25" t="s">
        <v>43</v>
      </c>
      <c r="Q44" s="109">
        <v>0.5</v>
      </c>
      <c r="R44" s="109"/>
      <c r="S44" s="110">
        <f>INT(N44)*Q44</f>
        <v>0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98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0</v>
      </c>
      <c r="O45" s="114"/>
      <c r="P45" s="25" t="s">
        <v>43</v>
      </c>
      <c r="Q45" s="109">
        <v>0.5</v>
      </c>
      <c r="R45" s="109"/>
      <c r="S45" s="110">
        <f>INT(N45)*Q45</f>
        <v>0</v>
      </c>
      <c r="T45" s="110"/>
      <c r="U45" s="125" t="s">
        <v>99</v>
      </c>
      <c r="V45" s="125"/>
      <c r="W45" s="125"/>
      <c r="X45" s="125"/>
      <c r="Y45" s="125"/>
      <c r="Z45" s="125"/>
      <c r="AA45" s="125"/>
      <c r="AB45" s="126"/>
      <c r="AC45" s="126"/>
      <c r="AD45" s="126"/>
      <c r="AE45" s="127" t="s">
        <v>87</v>
      </c>
      <c r="AF45" s="127"/>
      <c r="AG45" s="127"/>
      <c r="AH45" s="127"/>
      <c r="AI45" s="127"/>
      <c r="AJ45" s="128"/>
      <c r="AK45" s="128"/>
      <c r="AL45" s="129" t="s">
        <v>100</v>
      </c>
      <c r="AM45" s="129"/>
      <c r="AN45" s="129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101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6</v>
      </c>
      <c r="O46" s="114"/>
      <c r="P46" s="25" t="s">
        <v>43</v>
      </c>
      <c r="Q46" s="109">
        <v>0.5</v>
      </c>
      <c r="R46" s="109"/>
      <c r="S46" s="110">
        <f>INT(N46)*Q46</f>
        <v>3</v>
      </c>
      <c r="T46" s="110"/>
      <c r="U46" s="130" t="s">
        <v>102</v>
      </c>
      <c r="V46" s="130"/>
      <c r="W46" s="130"/>
      <c r="X46" s="130"/>
      <c r="Y46" s="130"/>
      <c r="Z46" s="130"/>
      <c r="AA46" s="130"/>
      <c r="AB46" s="131"/>
      <c r="AC46" s="131"/>
      <c r="AD46" s="131"/>
      <c r="AE46" s="132" t="s">
        <v>87</v>
      </c>
      <c r="AF46" s="132"/>
      <c r="AG46" s="132"/>
      <c r="AH46" s="132"/>
      <c r="AI46" s="132"/>
      <c r="AJ46" s="133"/>
      <c r="AK46" s="133"/>
      <c r="AL46" s="134" t="s">
        <v>100</v>
      </c>
      <c r="AM46" s="134"/>
      <c r="AN46" s="134"/>
    </row>
    <row r="47" spans="1:40" ht="20.25" customHeight="1">
      <c r="A47" s="1"/>
      <c r="B47" s="29">
        <v>10</v>
      </c>
      <c r="C47" s="107" t="s">
        <v>103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4</v>
      </c>
      <c r="O47" s="114"/>
      <c r="P47" s="25" t="s">
        <v>43</v>
      </c>
      <c r="Q47" s="109">
        <v>0.5</v>
      </c>
      <c r="R47" s="109"/>
      <c r="S47" s="110">
        <f>INT(N47)*Q47</f>
        <v>2</v>
      </c>
      <c r="T47" s="110"/>
      <c r="U47" s="140" t="s">
        <v>104</v>
      </c>
      <c r="V47" s="140"/>
      <c r="W47" s="140"/>
      <c r="X47" s="140"/>
      <c r="Y47" s="140"/>
      <c r="Z47" s="140"/>
      <c r="AA47" s="140"/>
      <c r="AB47" s="141">
        <f>SUM(AB45:AD46)</f>
        <v>0</v>
      </c>
      <c r="AC47" s="141"/>
      <c r="AD47" s="141"/>
      <c r="AE47" s="132" t="s">
        <v>105</v>
      </c>
      <c r="AF47" s="132"/>
      <c r="AG47" s="132"/>
      <c r="AH47" s="132"/>
      <c r="AI47" s="132"/>
      <c r="AJ47" s="142"/>
      <c r="AK47" s="142"/>
      <c r="AL47" s="134" t="s">
        <v>100</v>
      </c>
      <c r="AM47" s="134"/>
      <c r="AN47" s="134"/>
    </row>
    <row r="48" spans="1:40" ht="20.25" customHeight="1">
      <c r="A48" s="1"/>
      <c r="B48" s="135" t="s">
        <v>106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6">
        <f>SUM(S37:T47)</f>
        <v>7</v>
      </c>
      <c r="T48" s="136"/>
      <c r="U48" s="137" t="s">
        <v>107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>
        <v>0</v>
      </c>
      <c r="AK48" s="138"/>
      <c r="AL48" s="139" t="s">
        <v>100</v>
      </c>
      <c r="AM48" s="139"/>
      <c r="AN48" s="139"/>
    </row>
    <row r="49" spans="1:40" ht="7.5" customHeight="1">
      <c r="A49" s="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5">
      <c r="A50" s="1"/>
      <c r="B50" s="144" t="s">
        <v>108</v>
      </c>
      <c r="C50" s="144"/>
      <c r="D50" s="144"/>
      <c r="E50" s="144"/>
      <c r="F50" s="144"/>
      <c r="G50" s="144"/>
      <c r="H50" s="144"/>
      <c r="I50" s="144"/>
      <c r="J50" s="144"/>
      <c r="K50" s="145" t="s">
        <v>109</v>
      </c>
      <c r="L50" s="145"/>
      <c r="M50" s="145"/>
      <c r="N50" s="145"/>
      <c r="O50" s="145"/>
      <c r="P50" s="145"/>
      <c r="Q50" s="145"/>
      <c r="R50" s="145"/>
      <c r="S50" s="145" t="s">
        <v>13</v>
      </c>
      <c r="T50" s="145"/>
      <c r="U50" s="145"/>
      <c r="V50" s="145"/>
      <c r="W50" s="145"/>
      <c r="X50" s="145"/>
      <c r="Y50" s="145"/>
      <c r="Z50" s="145"/>
      <c r="AA50" s="145"/>
      <c r="AB50" s="146" t="s">
        <v>110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30" customHeight="1">
      <c r="A51" s="1"/>
      <c r="B51" s="148" t="s">
        <v>152</v>
      </c>
      <c r="C51" s="148"/>
      <c r="D51" s="148"/>
      <c r="E51" s="148"/>
      <c r="F51" s="148"/>
      <c r="G51" s="148"/>
      <c r="H51" s="148"/>
      <c r="I51" s="148"/>
      <c r="J51" s="148"/>
      <c r="K51" s="149" t="s">
        <v>153</v>
      </c>
      <c r="L51" s="149"/>
      <c r="M51" s="149"/>
      <c r="N51" s="149"/>
      <c r="O51" s="149"/>
      <c r="P51" s="149"/>
      <c r="Q51" s="149"/>
      <c r="R51" s="149"/>
      <c r="S51" s="150" t="s">
        <v>111</v>
      </c>
      <c r="T51" s="150"/>
      <c r="U51" s="150"/>
      <c r="V51" s="150"/>
      <c r="W51" s="150"/>
      <c r="X51" s="150"/>
      <c r="Y51" s="150"/>
      <c r="Z51" s="150"/>
      <c r="AA51" s="150"/>
      <c r="AB51" s="151" t="s">
        <v>112</v>
      </c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</row>
    <row r="52" spans="1:40" ht="15">
      <c r="A52" s="1"/>
      <c r="B52" s="147" t="s">
        <v>113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5">
      <c r="A53" s="37" t="s">
        <v>114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115</v>
      </c>
      <c r="B54" s="40" t="str">
        <f>X2</f>
        <v>32-08020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116</v>
      </c>
      <c r="B55" s="41">
        <f>AL3</f>
        <v>39775</v>
      </c>
      <c r="C55" s="37"/>
    </row>
    <row r="56" spans="1:40" ht="15">
      <c r="A56" s="37" t="s">
        <v>117</v>
      </c>
      <c r="B56" s="38" t="str">
        <f>AI2</f>
        <v>130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118</v>
      </c>
      <c r="B57" s="38" t="str">
        <f>Q3</f>
        <v>3213608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119</v>
      </c>
      <c r="B58" s="38" t="str">
        <f>E6</f>
        <v>04958/06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120</v>
      </c>
      <c r="B59" s="38" t="s">
        <v>121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122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123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124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125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126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127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128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129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130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131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132</v>
      </c>
      <c r="B70" s="43">
        <f>N37</f>
        <v>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133</v>
      </c>
      <c r="B71" s="43">
        <f>N38</f>
        <v>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134</v>
      </c>
      <c r="B72" s="43">
        <f>N39</f>
        <v>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135</v>
      </c>
      <c r="B73" s="43">
        <f>N40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136</v>
      </c>
      <c r="B74" s="43">
        <f>H14</f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137</v>
      </c>
      <c r="B75" s="43" t="str">
        <f>V16</f>
        <v>14.55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138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139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140</v>
      </c>
      <c r="B78" s="43" t="str">
        <f>T11</f>
        <v>08.45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141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142</v>
      </c>
      <c r="B80" s="43">
        <f>N41</f>
        <v>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143</v>
      </c>
      <c r="B81" s="43">
        <f>N42</f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144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145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146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147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148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149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150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105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151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2008-11-26T05:45:47Z</dcterms:created>
  <dcterms:modified xsi:type="dcterms:W3CDTF">2009-01-13T06:42:59Z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