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<sst xmlns="http://schemas.openxmlformats.org/spreadsheetml/2006/main" count="193" uniqueCount="155">
  <si>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</si>
  <si>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</si>
  <si>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</si>
  <si>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</si>
  <si>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</si>
  <si>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</si>
  <si>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</si>
  <si>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</si>
  <si>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</si>
  <si>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</si>
  <si>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</si>
  <si>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</si>
  <si>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</si>
  <si>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</si>
  <si>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</si>
  <si>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</si>
  <si>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</si>
  <si>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</si>
  <si>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</si>
  <si>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</si>
  <si>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</si>
  <si>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</si>
  <si>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</si>
  <si>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</si>
  <si>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</si>
  <si>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</si>
  <si>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</si>
  <si>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</si>
  <si>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</si>
  <si>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</si>
  <si>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</si>
  <si>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</si>
  <si>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</si>
  <si>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</si>
  <si>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</si>
  <si>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</si>
  <si>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</si>
  <si>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</si>
  <si>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</si>
  <si>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</si>
  <si>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</si>
  <si>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</si>
  <si>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</si>
  <si>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</si>
  <si>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</si>
  <si>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</si>
  <si>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</si>
  <si>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</si>
  <si>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</si>
  <si>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</si>
  <si>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</si>
  <si>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</si>
  <si>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</si>
  <si>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</si>
  <si>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</si>
  <si>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</si>
  <si>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</si>
  <si>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</si>
  <si>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</si>
  <si>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</si>
  <si>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</si>
  <si>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</si>
  <si>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</si>
  <si>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</si>
  <si>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</si>
  <si>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</si>
  <si>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</si>
  <si>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</si>
  <si>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</si>
  <si>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</si>
  <si>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</si>
  <si>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</si>
  <si>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</si>
  <si>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</si>
  <si>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</si>
  <si>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</si>
  <si>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</si>
  <si>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</si>
  <si>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</si>
  <si>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</si>
  <si>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</si>
  <si>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</si>
  <si>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</si>
  <si>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</si>
  <si>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</si>
  <si>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</si>
  <si>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</si>
  <si>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</si>
  <si>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</si>
  <si>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</si>
  <si>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</si>
  <si>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</si>
  <si>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</si>
  <si>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</si>
  <si>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</si>
  <si>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</si>
  <si>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</si>
  <si>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</si>
  <si>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</si>
  <si>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</si>
  <si>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</si>
  <si>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</si>
  <si>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</si>
  <si>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</si>
  <si>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</si>
  <si>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</si>
  <si>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</si>
  <si>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</si>
  <si>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</si>
  <si>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</si>
  <si>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</si>
  <si>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</si>
  <si>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</si>
  <si>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</si>
  <si>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</si>
  <si>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</si>
  <si>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</si>
  <si>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</si>
  <si>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</si>
  <si>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</si>
  <si>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</si>
  <si>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</si>
  <si>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</si>
  <si>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</si>
  <si>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</si>
  <si>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</si>
  <si>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</si>
  <si>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36-08012</t>
  </si>
  <si>
    <t>203</t>
  </si>
  <si>
    <t>Nes, Per Arne</t>
  </si>
  <si>
    <t>2282680</t>
  </si>
  <si>
    <t>Nubberud, Ola</t>
  </si>
  <si>
    <t>TROFAST</t>
  </si>
  <si>
    <t>14628/06</t>
  </si>
  <si>
    <t>H</t>
  </si>
  <si>
    <t>3370 Vikersund</t>
  </si>
  <si>
    <t>578077000016749</t>
  </si>
  <si>
    <t>Norsk Elghund Grå</t>
  </si>
  <si>
    <t>3370  Vikersund</t>
  </si>
  <si>
    <t>145</t>
  </si>
  <si>
    <t>08.15</t>
  </si>
  <si>
    <t>10.15</t>
  </si>
  <si>
    <t>n</t>
  </si>
  <si>
    <t>j</t>
  </si>
  <si>
    <t>Slipper hunden,vi går mot syd i god mottrekk.Hunden går nærmest bak oss det meste av tiden.Den er både sårbeint og stiv etter gårsdagen.</t>
  </si>
  <si>
    <t>09.15</t>
  </si>
  <si>
    <t>Er ved bilen, da reiser hunden på en traktorvei i den retningen vi gikk ut på først i dag.</t>
  </si>
  <si>
    <t>10.00</t>
  </si>
  <si>
    <t>Hunden møter oss,etter at vi har gått ca. 600 meter etter den. Den halter og virker sliten.</t>
  </si>
  <si>
    <t>Hunden trekkes etter samråd med hundeeier.</t>
  </si>
  <si>
    <t>Moment 1. Søksturen teller ikke, da den var 100% avvik.</t>
  </si>
  <si>
    <t>Martin Simarud</t>
  </si>
  <si>
    <t>Kjell Ølstadløkken</t>
  </si>
  <si>
    <t>Ola Nubberud</t>
  </si>
  <si>
    <t>0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</si>
</sst>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4">
      <selection activeCell="H11" sqref="H1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39779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38827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129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39704</v>
      </c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138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/>
      <c r="I11" s="149" t="s">
        <v>4</v>
      </c>
      <c r="J11" s="149"/>
      <c r="K11" s="150"/>
      <c r="L11" s="15" t="s">
        <v>33</v>
      </c>
      <c r="M11" s="149" t="s">
        <v>8</v>
      </c>
      <c r="N11" s="149"/>
      <c r="O11" s="150"/>
      <c r="P11" s="15" t="s">
        <v>33</v>
      </c>
      <c r="Q11" s="156" t="s">
        <v>121</v>
      </c>
      <c r="R11" s="157"/>
      <c r="S11" s="158"/>
      <c r="T11" s="159" t="s">
        <v>140</v>
      </c>
      <c r="U11" s="159"/>
      <c r="V11" s="159"/>
      <c r="W11" s="159"/>
      <c r="X11" s="160"/>
      <c r="Y11" s="149" t="s">
        <v>11</v>
      </c>
      <c r="Z11" s="149"/>
      <c r="AA11" s="150"/>
      <c r="AB11" s="18"/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 t="s">
        <v>33</v>
      </c>
      <c r="I12" s="149" t="s">
        <v>5</v>
      </c>
      <c r="J12" s="149"/>
      <c r="K12" s="150"/>
      <c r="L12" s="15"/>
      <c r="M12" s="149" t="s">
        <v>5</v>
      </c>
      <c r="N12" s="149"/>
      <c r="O12" s="150"/>
      <c r="P12" s="15"/>
      <c r="Q12" s="156" t="s">
        <v>17</v>
      </c>
      <c r="R12" s="157"/>
      <c r="S12" s="158"/>
      <c r="T12" s="42">
        <v>2</v>
      </c>
      <c r="U12" s="20" t="s">
        <v>48</v>
      </c>
      <c r="V12" s="40"/>
      <c r="W12" s="125" t="s">
        <v>27</v>
      </c>
      <c r="X12" s="82"/>
      <c r="Y12" s="149" t="s">
        <v>12</v>
      </c>
      <c r="Z12" s="149"/>
      <c r="AA12" s="150"/>
      <c r="AB12" s="18"/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/>
      <c r="Q13" s="156" t="s">
        <v>63</v>
      </c>
      <c r="R13" s="157"/>
      <c r="S13" s="251"/>
      <c r="T13" s="209" t="e">
        <f>AK43</f>
        <v>#DIV/0!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/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0</v>
      </c>
      <c r="I14" s="179" t="s">
        <v>76</v>
      </c>
      <c r="J14" s="180"/>
      <c r="K14" s="180"/>
      <c r="L14" s="180"/>
      <c r="M14" s="181"/>
      <c r="N14" s="182"/>
      <c r="O14" s="183"/>
      <c r="P14" s="21" t="s">
        <v>49</v>
      </c>
      <c r="Q14" s="187" t="s">
        <v>50</v>
      </c>
      <c r="R14" s="188"/>
      <c r="S14" s="188"/>
      <c r="T14" s="189"/>
      <c r="U14" s="259" t="s">
        <v>154</v>
      </c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0</v>
      </c>
      <c r="M15" s="183"/>
      <c r="N15" s="104"/>
      <c r="O15" s="19" t="s">
        <v>65</v>
      </c>
      <c r="P15" s="44"/>
      <c r="Q15" s="43">
        <v>0</v>
      </c>
      <c r="R15" s="14" t="s">
        <v>27</v>
      </c>
      <c r="S15" s="256" t="s">
        <v>64</v>
      </c>
      <c r="T15" s="257"/>
      <c r="U15" s="258"/>
      <c r="V15" s="42">
        <v>0</v>
      </c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0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8"/>
      <c r="V16" s="292" t="s">
        <v>141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143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140</v>
      </c>
      <c r="C19" s="269"/>
      <c r="D19" s="269"/>
      <c r="E19" s="269"/>
      <c r="F19" s="269"/>
      <c r="G19" s="269"/>
      <c r="H19" s="269"/>
      <c r="I19" s="288" t="s">
        <v>144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5" t="s">
        <v>146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147</v>
      </c>
      <c r="C21" s="67"/>
      <c r="D21" s="67"/>
      <c r="E21" s="67"/>
      <c r="F21" s="67"/>
      <c r="G21" s="67"/>
      <c r="H21" s="67"/>
      <c r="I21" s="45" t="s">
        <v>148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 t="s">
        <v>141</v>
      </c>
      <c r="C22" s="67"/>
      <c r="D22" s="67"/>
      <c r="E22" s="67"/>
      <c r="F22" s="67"/>
      <c r="G22" s="67"/>
      <c r="H22" s="67"/>
      <c r="I22" s="45" t="s">
        <v>149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/>
      <c r="C23" s="67"/>
      <c r="D23" s="67"/>
      <c r="E23" s="67"/>
      <c r="F23" s="67"/>
      <c r="G23" s="67"/>
      <c r="H23" s="67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/>
      <c r="C24" s="67"/>
      <c r="D24" s="67"/>
      <c r="E24" s="67"/>
      <c r="F24" s="67"/>
      <c r="G24" s="67"/>
      <c r="H24" s="67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5" t="s">
        <v>150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0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0</v>
      </c>
      <c r="T37" s="135"/>
      <c r="U37" s="26"/>
      <c r="V37" s="27">
        <v>1</v>
      </c>
      <c r="W37" s="62"/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1">
        <v>15</v>
      </c>
      <c r="AI37" s="132"/>
      <c r="AJ37" s="133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0</v>
      </c>
      <c r="O38" s="121"/>
      <c r="P38" s="25" t="s">
        <v>33</v>
      </c>
      <c r="Q38" s="99">
        <v>1</v>
      </c>
      <c r="R38" s="100"/>
      <c r="S38" s="134">
        <f>INT(N38)*Q38</f>
        <v>0</v>
      </c>
      <c r="T38" s="135"/>
      <c r="U38" s="26"/>
      <c r="V38" s="30">
        <v>2</v>
      </c>
      <c r="W38" s="55"/>
      <c r="X38" s="55"/>
      <c r="Y38" s="55"/>
      <c r="Z38" s="56"/>
      <c r="AA38" s="31">
        <v>9</v>
      </c>
      <c r="AB38" s="55"/>
      <c r="AC38" s="55"/>
      <c r="AD38" s="55"/>
      <c r="AE38" s="55"/>
      <c r="AF38" s="55"/>
      <c r="AG38" s="56"/>
      <c r="AH38" s="53">
        <v>16</v>
      </c>
      <c r="AI38" s="54"/>
      <c r="AJ38" s="51"/>
      <c r="AK38" s="57"/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0</v>
      </c>
      <c r="O39" s="121"/>
      <c r="P39" s="25" t="s">
        <v>33</v>
      </c>
      <c r="Q39" s="99">
        <v>1.5</v>
      </c>
      <c r="R39" s="100"/>
      <c r="S39" s="134">
        <f>INT(N39)*Q39</f>
        <v>0</v>
      </c>
      <c r="T39" s="135"/>
      <c r="U39" s="26"/>
      <c r="V39" s="30">
        <v>3</v>
      </c>
      <c r="W39" s="55"/>
      <c r="X39" s="55"/>
      <c r="Y39" s="55"/>
      <c r="Z39" s="56"/>
      <c r="AA39" s="31">
        <v>10</v>
      </c>
      <c r="AB39" s="55"/>
      <c r="AC39" s="55"/>
      <c r="AD39" s="55"/>
      <c r="AE39" s="55"/>
      <c r="AF39" s="55"/>
      <c r="AG39" s="56"/>
      <c r="AH39" s="53">
        <v>17</v>
      </c>
      <c r="AI39" s="54"/>
      <c r="AJ39" s="51"/>
      <c r="AK39" s="57"/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0</v>
      </c>
      <c r="O40" s="112"/>
      <c r="P40" s="25" t="s">
        <v>33</v>
      </c>
      <c r="Q40" s="99">
        <v>1</v>
      </c>
      <c r="R40" s="100"/>
      <c r="S40" s="134">
        <f>INT(N40)*Q40</f>
        <v>0</v>
      </c>
      <c r="T40" s="135"/>
      <c r="U40" s="26"/>
      <c r="V40" s="30">
        <v>4</v>
      </c>
      <c r="W40" s="55"/>
      <c r="X40" s="55"/>
      <c r="Y40" s="55"/>
      <c r="Z40" s="56"/>
      <c r="AA40" s="31">
        <v>11</v>
      </c>
      <c r="AB40" s="55"/>
      <c r="AC40" s="55"/>
      <c r="AD40" s="55"/>
      <c r="AE40" s="55"/>
      <c r="AF40" s="55"/>
      <c r="AG40" s="56"/>
      <c r="AH40" s="53">
        <v>18</v>
      </c>
      <c r="AI40" s="54"/>
      <c r="AJ40" s="51"/>
      <c r="AK40" s="57"/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0</v>
      </c>
      <c r="O41" s="104"/>
      <c r="P41" s="25" t="s">
        <v>33</v>
      </c>
      <c r="Q41" s="99">
        <v>1.5</v>
      </c>
      <c r="R41" s="100"/>
      <c r="S41" s="134">
        <f>INT(N41)*Q41</f>
        <v>0</v>
      </c>
      <c r="T41" s="135"/>
      <c r="U41" s="26"/>
      <c r="V41" s="30">
        <v>5</v>
      </c>
      <c r="W41" s="55"/>
      <c r="X41" s="55"/>
      <c r="Y41" s="55"/>
      <c r="Z41" s="56"/>
      <c r="AA41" s="31">
        <v>12</v>
      </c>
      <c r="AB41" s="55"/>
      <c r="AC41" s="55"/>
      <c r="AD41" s="55"/>
      <c r="AE41" s="55"/>
      <c r="AF41" s="55"/>
      <c r="AG41" s="56"/>
      <c r="AH41" s="53">
        <v>19</v>
      </c>
      <c r="AI41" s="54"/>
      <c r="AJ41" s="51"/>
      <c r="AK41" s="57"/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0</v>
      </c>
      <c r="O42" s="102"/>
      <c r="P42" s="119" t="s">
        <v>33</v>
      </c>
      <c r="Q42" s="271">
        <v>1</v>
      </c>
      <c r="R42" s="272"/>
      <c r="S42" s="282">
        <f>INT(N42)*Q42</f>
        <v>0</v>
      </c>
      <c r="T42" s="283"/>
      <c r="U42" s="26"/>
      <c r="V42" s="30">
        <v>6</v>
      </c>
      <c r="W42" s="55"/>
      <c r="X42" s="55"/>
      <c r="Y42" s="55"/>
      <c r="Z42" s="56"/>
      <c r="AA42" s="31">
        <v>13</v>
      </c>
      <c r="AB42" s="55"/>
      <c r="AC42" s="55"/>
      <c r="AD42" s="55"/>
      <c r="AE42" s="55"/>
      <c r="AF42" s="55"/>
      <c r="AG42" s="56"/>
      <c r="AH42" s="53">
        <v>20</v>
      </c>
      <c r="AI42" s="54"/>
      <c r="AJ42" s="51"/>
      <c r="AK42" s="57"/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77</v>
      </c>
      <c r="AI43" s="48"/>
      <c r="AJ43" s="61"/>
      <c r="AK43" s="50" t="e">
        <f>AVERAGE(W37:Z43,AB37:AG43,AK37:AN42)</f>
        <v>#DIV/0!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0</v>
      </c>
      <c r="O44" s="121"/>
      <c r="P44" s="25" t="s">
        <v>33</v>
      </c>
      <c r="Q44" s="99">
        <v>0.5</v>
      </c>
      <c r="R44" s="100"/>
      <c r="S44" s="134">
        <f>INT(N44)*Q44</f>
        <v>0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0</v>
      </c>
      <c r="O45" s="121"/>
      <c r="P45" s="25" t="s">
        <v>33</v>
      </c>
      <c r="Q45" s="99">
        <v>0.5</v>
      </c>
      <c r="R45" s="100"/>
      <c r="S45" s="134">
        <f>INT(N45)*Q45</f>
        <v>0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>
        <v>84.5</v>
      </c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0</v>
      </c>
      <c r="O46" s="121"/>
      <c r="P46" s="25" t="s">
        <v>33</v>
      </c>
      <c r="Q46" s="99">
        <v>0.5</v>
      </c>
      <c r="R46" s="100"/>
      <c r="S46" s="134">
        <f>INT(N46)*Q46</f>
        <v>0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>
        <v>0</v>
      </c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0</v>
      </c>
      <c r="O47" s="121"/>
      <c r="P47" s="25" t="s">
        <v>33</v>
      </c>
      <c r="Q47" s="99">
        <v>0.5</v>
      </c>
      <c r="R47" s="100"/>
      <c r="S47" s="134">
        <f>INT(N47)*Q47</f>
        <v>0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84.5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0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0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151</v>
      </c>
      <c r="C51" s="75"/>
      <c r="D51" s="75"/>
      <c r="E51" s="75"/>
      <c r="F51" s="75"/>
      <c r="G51" s="75"/>
      <c r="H51" s="75"/>
      <c r="I51" s="75"/>
      <c r="J51" s="76"/>
      <c r="K51" s="91" t="s">
        <v>152</v>
      </c>
      <c r="L51" s="75"/>
      <c r="M51" s="75"/>
      <c r="N51" s="75"/>
      <c r="O51" s="75"/>
      <c r="P51" s="75"/>
      <c r="Q51" s="75"/>
      <c r="R51" s="75"/>
      <c r="S51" s="92" t="s">
        <v>153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36-08012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39779</v>
      </c>
      <c r="C55" s="10"/>
    </row>
    <row r="56" spans="1:40" ht="15">
      <c r="A56" s="10" t="s">
        <v>82</v>
      </c>
      <c r="B56" s="11" t="str">
        <f>AI2</f>
        <v>203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2282680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14628/06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10.15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Martin  Simarud</cp:lastModifiedBy>
  <cp:lastPrinted>2008-11-29T10:09:30Z</cp:lastPrinted>
  <dcterms:created xsi:type="dcterms:W3CDTF">2004-06-29T19:35:53Z</dcterms:created>
  <dcterms:modified xsi:type="dcterms:W3CDTF">2009-01-12T14:33:32Z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-769275350</vt:i4>
  </property>
  <property fmtid="{D5CDD505-2E9C-101B-9397-08002B2CF9AE}" pid="4" name="_EmailSubje">
    <vt:lpwstr>Jaktprøveresultater Nye hjemmesider</vt:lpwstr>
  </property>
  <property fmtid="{D5CDD505-2E9C-101B-9397-08002B2CF9AE}" pid="5" name="_AuthorEma">
    <vt:lpwstr>m-sima@online.no</vt:lpwstr>
  </property>
  <property fmtid="{D5CDD505-2E9C-101B-9397-08002B2CF9AE}" pid="6" name="_AuthorEmailDisplayNa">
    <vt:lpwstr>Martin Simarud</vt:lpwstr>
  </property>
</Properties>
</file>