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<sst xmlns="http://schemas.openxmlformats.org/spreadsheetml/2006/main" count="212" uniqueCount="173">
  <si>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</si>
  <si>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</si>
  <si>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</si>
  <si>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</si>
  <si>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</si>
  <si>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</si>
  <si>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</si>
  <si>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</si>
  <si>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</si>
  <si>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</si>
  <si>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</si>
  <si>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</si>
  <si>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</si>
  <si>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</si>
  <si>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</si>
  <si>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</si>
  <si>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</si>
  <si>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</si>
  <si>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</si>
  <si>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</si>
  <si>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</si>
  <si>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</si>
  <si>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</si>
  <si>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</si>
  <si>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</si>
  <si>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</si>
  <si>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</si>
  <si>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</si>
  <si>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</si>
  <si>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</si>
  <si>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</si>
  <si>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</si>
  <si>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</si>
  <si>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</si>
  <si>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</si>
  <si>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</si>
  <si>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</si>
  <si>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</si>
  <si>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</si>
  <si>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</si>
  <si>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</si>
  <si>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</si>
  <si>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</si>
  <si>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</si>
  <si>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</si>
  <si>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</si>
  <si>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</si>
  <si>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</si>
  <si>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</si>
  <si>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</si>
  <si>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</si>
  <si>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</si>
  <si>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</si>
  <si>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</si>
  <si>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</si>
  <si>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</si>
  <si>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</si>
  <si>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</si>
  <si>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</si>
  <si>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</si>
  <si>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</si>
  <si>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</si>
  <si>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</si>
  <si>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</si>
  <si>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</si>
  <si>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</si>
  <si>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</si>
  <si>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</si>
  <si>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</si>
  <si>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</si>
  <si>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</si>
  <si>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</si>
  <si>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</si>
  <si>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</si>
  <si>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</si>
  <si>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</si>
  <si>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</si>
  <si>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</si>
  <si>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</si>
  <si>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</si>
  <si>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</si>
  <si>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</si>
  <si>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</si>
  <si>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</si>
  <si>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</si>
  <si>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</si>
  <si>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</si>
  <si>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</si>
  <si>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</si>
  <si>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</si>
  <si>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</si>
  <si>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</si>
  <si>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</si>
  <si>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</si>
  <si>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</si>
  <si>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</si>
  <si>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</si>
  <si>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</si>
  <si>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</si>
  <si>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</si>
  <si>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</si>
  <si>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</si>
  <si>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</si>
  <si>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</si>
  <si>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</si>
  <si>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</si>
  <si>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</si>
  <si>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</si>
  <si>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</si>
  <si>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</si>
  <si>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</si>
  <si>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</si>
  <si>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</si>
  <si>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</si>
  <si>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</si>
  <si>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</si>
  <si>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</si>
  <si>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</si>
  <si>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</si>
  <si>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</si>
  <si>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</si>
  <si>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</si>
  <si>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</si>
  <si>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</si>
  <si>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</si>
  <si>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</si>
  <si>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</si>
  <si>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</si>
  <si>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103</t>
  </si>
  <si>
    <t>Stepien, Tom Rune</t>
  </si>
  <si>
    <t>2569905</t>
  </si>
  <si>
    <t>Brattås, Svein</t>
  </si>
  <si>
    <t>VEIDERENS SAREKK</t>
  </si>
  <si>
    <t>04586/06</t>
  </si>
  <si>
    <t>H</t>
  </si>
  <si>
    <t>3616 Kongsberg</t>
  </si>
  <si>
    <t>578077000031847</t>
  </si>
  <si>
    <t>Norsk Elghund Grå</t>
  </si>
  <si>
    <t>Østgård, Rune Og Merethe</t>
  </si>
  <si>
    <t>3570  Ål</t>
  </si>
  <si>
    <t>145</t>
  </si>
  <si>
    <t>0730</t>
  </si>
  <si>
    <t>n</t>
  </si>
  <si>
    <t>1335</t>
  </si>
  <si>
    <t>0735</t>
  </si>
  <si>
    <t>k</t>
  </si>
  <si>
    <t>Øystein Lindteigen</t>
  </si>
  <si>
    <t>Vidar Nyhuus</t>
  </si>
  <si>
    <t>Svein Brattås</t>
  </si>
  <si>
    <t>Ellen N.Traaen</t>
  </si>
  <si>
    <t>Slipp</t>
  </si>
  <si>
    <t>Rolig uttak 150 m fra prøvegruppa. Losen blir stående i uttaket. Hunden har et meget godt hørbart mål. Lostakten er 72 boff pr.min.</t>
  </si>
  <si>
    <t>0910</t>
  </si>
  <si>
    <t>Forsøker innkalling. Mislykket.</t>
  </si>
  <si>
    <t>0915</t>
  </si>
  <si>
    <t>Støkker forsiktig. Hun taus etter.</t>
  </si>
  <si>
    <t>0925</t>
  </si>
  <si>
    <t>Vi hører fast los ca.1 km fra støkkplassen.</t>
  </si>
  <si>
    <t>1025</t>
  </si>
  <si>
    <t>Er inne på losen og ser hunden i fint arbeid med ku og to kalver. Mislykket innkalling. Støkker.</t>
  </si>
  <si>
    <t>1035</t>
  </si>
  <si>
    <t>Gjentak etter 1.2 km fast stand og samme lostakt.</t>
  </si>
  <si>
    <t>1105</t>
  </si>
  <si>
    <t>Støkker hardt. Elgene reiser fort med taus hund etter.</t>
  </si>
  <si>
    <t>1110</t>
  </si>
  <si>
    <t>Hører noen boff 1.5 km unna. Det drar ut av høre og peilehold.</t>
  </si>
  <si>
    <t>1255</t>
  </si>
  <si>
    <t>Finner hunden i los 100 m fra slippsted.</t>
  </si>
  <si>
    <t>1310</t>
  </si>
  <si>
    <t>Mislykket innkalling, støkker.</t>
  </si>
  <si>
    <t>1320</t>
  </si>
  <si>
    <t>Hører hunden i fast stand 2.5 km unna</t>
  </si>
  <si>
    <t>Avslutter med hunden i los.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</si>
</sst>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7">
      <selection activeCell="L15" sqref="L15:N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40488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129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133</v>
      </c>
      <c r="F6" s="155"/>
      <c r="G6" s="155"/>
      <c r="H6" s="155"/>
      <c r="I6" s="155"/>
      <c r="J6" s="16" t="s">
        <v>43</v>
      </c>
      <c r="K6" s="156">
        <v>38789</v>
      </c>
      <c r="L6" s="157"/>
      <c r="M6" s="157"/>
      <c r="N6" s="158"/>
      <c r="O6" s="168" t="s">
        <v>44</v>
      </c>
      <c r="P6" s="169"/>
      <c r="Q6" s="154" t="s">
        <v>134</v>
      </c>
      <c r="R6" s="163"/>
      <c r="S6" s="93" t="s">
        <v>20</v>
      </c>
      <c r="T6" s="94"/>
      <c r="U6" s="94"/>
      <c r="V6" s="95"/>
      <c r="W6" s="147" t="s">
        <v>135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136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137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138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/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139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 t="s">
        <v>33</v>
      </c>
      <c r="I11" s="94" t="s">
        <v>4</v>
      </c>
      <c r="J11" s="94"/>
      <c r="K11" s="95"/>
      <c r="L11" s="15" t="s">
        <v>33</v>
      </c>
      <c r="M11" s="94" t="s">
        <v>8</v>
      </c>
      <c r="N11" s="94"/>
      <c r="O11" s="95"/>
      <c r="P11" s="15"/>
      <c r="Q11" s="164" t="s">
        <v>121</v>
      </c>
      <c r="R11" s="103"/>
      <c r="S11" s="104"/>
      <c r="T11" s="207" t="s">
        <v>141</v>
      </c>
      <c r="U11" s="207"/>
      <c r="V11" s="207"/>
      <c r="W11" s="207"/>
      <c r="X11" s="208"/>
      <c r="Y11" s="94" t="s">
        <v>11</v>
      </c>
      <c r="Z11" s="94"/>
      <c r="AA11" s="95"/>
      <c r="AB11" s="18"/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/>
      <c r="M12" s="94" t="s">
        <v>5</v>
      </c>
      <c r="N12" s="94"/>
      <c r="O12" s="95"/>
      <c r="P12" s="15" t="s">
        <v>33</v>
      </c>
      <c r="Q12" s="164" t="s">
        <v>17</v>
      </c>
      <c r="R12" s="103"/>
      <c r="S12" s="104"/>
      <c r="T12" s="42">
        <v>6</v>
      </c>
      <c r="U12" s="20" t="s">
        <v>48</v>
      </c>
      <c r="V12" s="40">
        <v>5</v>
      </c>
      <c r="W12" s="217" t="s">
        <v>27</v>
      </c>
      <c r="X12" s="218"/>
      <c r="Y12" s="94" t="s">
        <v>12</v>
      </c>
      <c r="Z12" s="94"/>
      <c r="AA12" s="95"/>
      <c r="AB12" s="18">
        <v>1</v>
      </c>
      <c r="AC12" s="94" t="s">
        <v>12</v>
      </c>
      <c r="AD12" s="94"/>
      <c r="AE12" s="94"/>
      <c r="AF12" s="94"/>
      <c r="AG12" s="95"/>
      <c r="AH12" s="18"/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/>
      <c r="I13" s="94" t="s">
        <v>6</v>
      </c>
      <c r="J13" s="94"/>
      <c r="K13" s="226"/>
      <c r="L13" s="15"/>
      <c r="M13" s="94" t="s">
        <v>9</v>
      </c>
      <c r="N13" s="105"/>
      <c r="O13" s="95"/>
      <c r="P13" s="15"/>
      <c r="Q13" s="164" t="s">
        <v>63</v>
      </c>
      <c r="R13" s="103"/>
      <c r="S13" s="221"/>
      <c r="T13" s="151" t="e">
        <f>AK43</f>
        <v>#DIV/0!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>
        <v>2</v>
      </c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>
        <v>1</v>
      </c>
      <c r="I14" s="195" t="s">
        <v>76</v>
      </c>
      <c r="J14" s="196"/>
      <c r="K14" s="196"/>
      <c r="L14" s="196"/>
      <c r="M14" s="197"/>
      <c r="N14" s="99">
        <v>150</v>
      </c>
      <c r="O14" s="100"/>
      <c r="P14" s="21" t="s">
        <v>49</v>
      </c>
      <c r="Q14" s="176" t="s">
        <v>50</v>
      </c>
      <c r="R14" s="177"/>
      <c r="S14" s="177"/>
      <c r="T14" s="178"/>
      <c r="U14" s="179" t="s">
        <v>144</v>
      </c>
      <c r="V14" s="180"/>
      <c r="W14" s="180"/>
      <c r="X14" s="181"/>
      <c r="Y14" s="94" t="s">
        <v>14</v>
      </c>
      <c r="Z14" s="94"/>
      <c r="AA14" s="95"/>
      <c r="AB14" s="18"/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>
        <v>72</v>
      </c>
      <c r="M15" s="100"/>
      <c r="N15" s="101"/>
      <c r="O15" s="19" t="s">
        <v>65</v>
      </c>
      <c r="P15" s="44"/>
      <c r="Q15" s="43">
        <v>220</v>
      </c>
      <c r="R15" s="14" t="s">
        <v>27</v>
      </c>
      <c r="S15" s="198" t="s">
        <v>64</v>
      </c>
      <c r="T15" s="199"/>
      <c r="U15" s="200"/>
      <c r="V15" s="42">
        <v>100</v>
      </c>
      <c r="W15" s="201" t="s">
        <v>27</v>
      </c>
      <c r="X15" s="202"/>
      <c r="Y15" s="94" t="s">
        <v>15</v>
      </c>
      <c r="Z15" s="94"/>
      <c r="AA15" s="95"/>
      <c r="AB15" s="18"/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83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142</v>
      </c>
      <c r="R16" s="192" t="s">
        <v>122</v>
      </c>
      <c r="S16" s="193"/>
      <c r="T16" s="193"/>
      <c r="U16" s="194"/>
      <c r="V16" s="47" t="s">
        <v>143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142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73" t="s">
        <v>150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144</v>
      </c>
      <c r="C20" s="257"/>
      <c r="D20" s="257"/>
      <c r="E20" s="257"/>
      <c r="F20" s="257"/>
      <c r="G20" s="257"/>
      <c r="H20" s="257"/>
      <c r="I20" s="52" t="s">
        <v>151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152</v>
      </c>
      <c r="C21" s="257"/>
      <c r="D21" s="257"/>
      <c r="E21" s="257"/>
      <c r="F21" s="257"/>
      <c r="G21" s="257"/>
      <c r="H21" s="257"/>
      <c r="I21" s="52" t="s">
        <v>153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154</v>
      </c>
      <c r="C22" s="257"/>
      <c r="D22" s="257"/>
      <c r="E22" s="257"/>
      <c r="F22" s="257"/>
      <c r="G22" s="257"/>
      <c r="H22" s="257"/>
      <c r="I22" s="52" t="s">
        <v>155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156</v>
      </c>
      <c r="C23" s="257"/>
      <c r="D23" s="257"/>
      <c r="E23" s="257"/>
      <c r="F23" s="257"/>
      <c r="G23" s="257"/>
      <c r="H23" s="257"/>
      <c r="I23" s="52" t="s">
        <v>157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158</v>
      </c>
      <c r="C24" s="257"/>
      <c r="D24" s="257"/>
      <c r="E24" s="257"/>
      <c r="F24" s="257"/>
      <c r="G24" s="257"/>
      <c r="H24" s="257"/>
      <c r="I24" s="52" t="s">
        <v>159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 t="s">
        <v>160</v>
      </c>
      <c r="C25" s="257"/>
      <c r="D25" s="257"/>
      <c r="E25" s="257"/>
      <c r="F25" s="257"/>
      <c r="G25" s="257"/>
      <c r="H25" s="257"/>
      <c r="I25" s="52" t="s">
        <v>161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 t="s">
        <v>162</v>
      </c>
      <c r="C26" s="257"/>
      <c r="D26" s="257"/>
      <c r="E26" s="257"/>
      <c r="F26" s="257"/>
      <c r="G26" s="257"/>
      <c r="H26" s="257"/>
      <c r="I26" s="52" t="s">
        <v>163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 t="s">
        <v>164</v>
      </c>
      <c r="C27" s="257"/>
      <c r="D27" s="257"/>
      <c r="E27" s="257"/>
      <c r="F27" s="257"/>
      <c r="G27" s="257"/>
      <c r="H27" s="257"/>
      <c r="I27" s="52" t="s">
        <v>165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 t="s">
        <v>166</v>
      </c>
      <c r="C28" s="257"/>
      <c r="D28" s="257"/>
      <c r="E28" s="257"/>
      <c r="F28" s="257"/>
      <c r="G28" s="257"/>
      <c r="H28" s="257"/>
      <c r="I28" s="52" t="s">
        <v>167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 t="s">
        <v>168</v>
      </c>
      <c r="C29" s="257"/>
      <c r="D29" s="257"/>
      <c r="E29" s="257"/>
      <c r="F29" s="257"/>
      <c r="G29" s="257"/>
      <c r="H29" s="257"/>
      <c r="I29" s="52" t="s">
        <v>169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 t="s">
        <v>170</v>
      </c>
      <c r="C30" s="257"/>
      <c r="D30" s="257"/>
      <c r="E30" s="257"/>
      <c r="F30" s="257"/>
      <c r="G30" s="257"/>
      <c r="H30" s="257"/>
      <c r="I30" s="52" t="s">
        <v>171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 t="s">
        <v>143</v>
      </c>
      <c r="C31" s="257"/>
      <c r="D31" s="257"/>
      <c r="E31" s="257"/>
      <c r="F31" s="257"/>
      <c r="G31" s="257"/>
      <c r="H31" s="257"/>
      <c r="I31" s="52" t="s">
        <v>172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 t="s">
        <v>145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14</v>
      </c>
      <c r="T37" s="46"/>
      <c r="U37" s="26"/>
      <c r="V37" s="27">
        <v>1</v>
      </c>
      <c r="W37" s="55"/>
      <c r="X37" s="55"/>
      <c r="Y37" s="55"/>
      <c r="Z37" s="56"/>
      <c r="AA37" s="28">
        <v>8</v>
      </c>
      <c r="AB37" s="55"/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7</v>
      </c>
      <c r="O38" s="59"/>
      <c r="P38" s="25" t="s">
        <v>33</v>
      </c>
      <c r="Q38" s="88">
        <v>1</v>
      </c>
      <c r="R38" s="89"/>
      <c r="S38" s="45">
        <f>INT(N38)*Q38</f>
        <v>7</v>
      </c>
      <c r="T38" s="46"/>
      <c r="U38" s="26"/>
      <c r="V38" s="30">
        <v>2</v>
      </c>
      <c r="W38" s="76"/>
      <c r="X38" s="76"/>
      <c r="Y38" s="76"/>
      <c r="Z38" s="77"/>
      <c r="AA38" s="31">
        <v>9</v>
      </c>
      <c r="AB38" s="76"/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10</v>
      </c>
      <c r="O39" s="59"/>
      <c r="P39" s="25" t="s">
        <v>33</v>
      </c>
      <c r="Q39" s="88">
        <v>1.5</v>
      </c>
      <c r="R39" s="89"/>
      <c r="S39" s="45">
        <f>INT(N39)*Q39</f>
        <v>15</v>
      </c>
      <c r="T39" s="46"/>
      <c r="U39" s="26"/>
      <c r="V39" s="30">
        <v>3</v>
      </c>
      <c r="W39" s="76"/>
      <c r="X39" s="76"/>
      <c r="Y39" s="76"/>
      <c r="Z39" s="77"/>
      <c r="AA39" s="31">
        <v>10</v>
      </c>
      <c r="AB39" s="76"/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10</v>
      </c>
      <c r="O40" s="228"/>
      <c r="P40" s="25" t="s">
        <v>33</v>
      </c>
      <c r="Q40" s="88">
        <v>1</v>
      </c>
      <c r="R40" s="89"/>
      <c r="S40" s="45">
        <f>INT(N40)*Q40</f>
        <v>10</v>
      </c>
      <c r="T40" s="46"/>
      <c r="U40" s="26"/>
      <c r="V40" s="30">
        <v>4</v>
      </c>
      <c r="W40" s="76"/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10</v>
      </c>
      <c r="O41" s="101"/>
      <c r="P41" s="25" t="s">
        <v>33</v>
      </c>
      <c r="Q41" s="88">
        <v>1.5</v>
      </c>
      <c r="R41" s="89"/>
      <c r="S41" s="45">
        <f>INT(N41)*Q41</f>
        <v>15</v>
      </c>
      <c r="T41" s="46"/>
      <c r="U41" s="26"/>
      <c r="V41" s="30">
        <v>5</v>
      </c>
      <c r="W41" s="76"/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10</v>
      </c>
      <c r="O42" s="259"/>
      <c r="P42" s="254" t="s">
        <v>33</v>
      </c>
      <c r="Q42" s="203">
        <v>1</v>
      </c>
      <c r="R42" s="204"/>
      <c r="S42" s="63">
        <f>INT(N42)*Q42</f>
        <v>10</v>
      </c>
      <c r="T42" s="64"/>
      <c r="U42" s="26"/>
      <c r="V42" s="30">
        <v>6</v>
      </c>
      <c r="W42" s="76"/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 t="e">
        <f>AVERAGE(W37:Z43,AB37:AG43,AK37:AN42)</f>
        <v>#DIV/0!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8</v>
      </c>
      <c r="O44" s="59"/>
      <c r="P44" s="25" t="s">
        <v>33</v>
      </c>
      <c r="Q44" s="88">
        <v>0.5</v>
      </c>
      <c r="R44" s="89"/>
      <c r="S44" s="45">
        <f>INT(N44)*Q44</f>
        <v>4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9</v>
      </c>
      <c r="O45" s="59"/>
      <c r="P45" s="25" t="s">
        <v>33</v>
      </c>
      <c r="Q45" s="88">
        <v>0.5</v>
      </c>
      <c r="R45" s="89"/>
      <c r="S45" s="45">
        <f>INT(N45)*Q45</f>
        <v>4.5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>
        <v>83</v>
      </c>
      <c r="AC45" s="230"/>
      <c r="AD45" s="231"/>
      <c r="AE45" s="248" t="s">
        <v>10</v>
      </c>
      <c r="AF45" s="249"/>
      <c r="AG45" s="249"/>
      <c r="AH45" s="249"/>
      <c r="AI45" s="250"/>
      <c r="AJ45" s="240">
        <v>1</v>
      </c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6</v>
      </c>
      <c r="O46" s="59"/>
      <c r="P46" s="25" t="s">
        <v>33</v>
      </c>
      <c r="Q46" s="88">
        <v>0.5</v>
      </c>
      <c r="R46" s="89"/>
      <c r="S46" s="45">
        <f>INT(N46)*Q46</f>
        <v>3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/>
      <c r="AC46" s="50"/>
      <c r="AD46" s="51"/>
      <c r="AE46" s="186" t="s">
        <v>10</v>
      </c>
      <c r="AF46" s="187"/>
      <c r="AG46" s="187"/>
      <c r="AH46" s="187"/>
      <c r="AI46" s="188"/>
      <c r="AJ46" s="242"/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1</v>
      </c>
      <c r="O47" s="59"/>
      <c r="P47" s="25" t="s">
        <v>33</v>
      </c>
      <c r="Q47" s="88">
        <v>0.5</v>
      </c>
      <c r="R47" s="89"/>
      <c r="S47" s="45">
        <f>INT(N47)*Q47</f>
        <v>0.5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83</v>
      </c>
      <c r="AC47" s="270"/>
      <c r="AD47" s="271"/>
      <c r="AE47" s="186" t="s">
        <v>46</v>
      </c>
      <c r="AF47" s="187"/>
      <c r="AG47" s="187"/>
      <c r="AH47" s="187"/>
      <c r="AI47" s="188"/>
      <c r="AJ47" s="267"/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83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/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146</v>
      </c>
      <c r="C51" s="273"/>
      <c r="D51" s="273"/>
      <c r="E51" s="273"/>
      <c r="F51" s="273"/>
      <c r="G51" s="273"/>
      <c r="H51" s="273"/>
      <c r="I51" s="273"/>
      <c r="J51" s="279"/>
      <c r="K51" s="272" t="s">
        <v>147</v>
      </c>
      <c r="L51" s="273"/>
      <c r="M51" s="273"/>
      <c r="N51" s="273"/>
      <c r="O51" s="273"/>
      <c r="P51" s="273"/>
      <c r="Q51" s="273"/>
      <c r="R51" s="273"/>
      <c r="S51" s="274" t="s">
        <v>148</v>
      </c>
      <c r="T51" s="274"/>
      <c r="U51" s="274"/>
      <c r="V51" s="274"/>
      <c r="W51" s="274"/>
      <c r="X51" s="274"/>
      <c r="Y51" s="274"/>
      <c r="Z51" s="274"/>
      <c r="AA51" s="274"/>
      <c r="AB51" s="274" t="s">
        <v>149</v>
      </c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40488</v>
      </c>
      <c r="C55" s="10"/>
    </row>
    <row r="56" spans="1:40" ht="15">
      <c r="A56" s="10" t="s">
        <v>82</v>
      </c>
      <c r="B56" s="11" t="str">
        <f>AI2</f>
        <v>103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2569905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04586/06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 t="str">
        <f>N37</f>
        <v>k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U47:AA47"/>
    <mergeCell ref="AJ48:AK48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C37:M37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2010-11-16T22:08:24Z</dcterms:modified>
  <cp:category/>
  <cp:version/>
  <cp:contentType/>
  <cp:contentStatus/>
</cp:coreProperties>
</file>